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OL DE GESTION\PÚBLICO\RECAUDACIÓN DE PEAJES\ESTADÍSTICOS DE TRÁNSITO\2024\Informes WEB\"/>
    </mc:Choice>
  </mc:AlternateContent>
  <xr:revisionPtr revIDLastSave="0" documentId="13_ncr:1_{CA00C7C4-A19A-4ABF-A0DA-2D8C1C7F8FE6}" xr6:coauthVersionLast="47" xr6:coauthVersionMax="47" xr10:uidLastSave="{00000000-0000-0000-0000-000000000000}"/>
  <bookViews>
    <workbookView xWindow="-120" yWindow="-120" windowWidth="29040" windowHeight="15840" tabRatio="597" activeTab="1" xr2:uid="{00000000-000D-0000-FFFF-FFFF00000000}"/>
  </bookViews>
  <sheets>
    <sheet name="2023 - 2024" sheetId="3" r:id="rId1"/>
    <sheet name="Detalle por mes" sheetId="1" r:id="rId2"/>
    <sheet name="Variaciones" sheetId="4" r:id="rId3"/>
  </sheets>
  <definedNames>
    <definedName name="_xlnm.Print_Area" localSheetId="0">'2023 - 2024'!$A$1:$U$8</definedName>
    <definedName name="_xlnm.Print_Area" localSheetId="1">'Detalle por mes'!$A$3:$U$8</definedName>
    <definedName name="_xlnm.Print_Area" localSheetId="2">Variaciones!$A$1:$U$6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4" l="1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C220" i="4"/>
  <c r="Q207" i="4"/>
  <c r="R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S207" i="4"/>
  <c r="T207" i="4"/>
  <c r="U207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S209" i="4"/>
  <c r="T209" i="4"/>
  <c r="U209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S210" i="4"/>
  <c r="T210" i="4"/>
  <c r="U210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S212" i="4"/>
  <c r="T212" i="4"/>
  <c r="U212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S214" i="4"/>
  <c r="T214" i="4"/>
  <c r="U214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S217" i="4"/>
  <c r="T217" i="4"/>
  <c r="U217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S218" i="4"/>
  <c r="T218" i="4"/>
  <c r="U218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S219" i="4"/>
  <c r="T219" i="4"/>
  <c r="U219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07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C206" i="4"/>
  <c r="P194" i="4"/>
  <c r="Q194" i="4"/>
  <c r="R194" i="4"/>
  <c r="P195" i="4"/>
  <c r="P196" i="4"/>
  <c r="P197" i="4"/>
  <c r="P198" i="4"/>
  <c r="P199" i="4"/>
  <c r="Q199" i="4"/>
  <c r="R199" i="4"/>
  <c r="P200" i="4"/>
  <c r="P201" i="4"/>
  <c r="P202" i="4"/>
  <c r="Q202" i="4"/>
  <c r="R202" i="4"/>
  <c r="P203" i="4"/>
  <c r="P204" i="4"/>
  <c r="P205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S193" i="4"/>
  <c r="T193" i="4"/>
  <c r="U193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S194" i="4"/>
  <c r="T194" i="4"/>
  <c r="U194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S195" i="4"/>
  <c r="T195" i="4"/>
  <c r="U195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S196" i="4"/>
  <c r="T196" i="4"/>
  <c r="U196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S197" i="4"/>
  <c r="T197" i="4"/>
  <c r="U197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S198" i="4"/>
  <c r="T198" i="4"/>
  <c r="U198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S199" i="4"/>
  <c r="T199" i="4"/>
  <c r="U199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S200" i="4"/>
  <c r="T200" i="4"/>
  <c r="U200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S201" i="4"/>
  <c r="T201" i="4"/>
  <c r="U201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S202" i="4"/>
  <c r="T202" i="4"/>
  <c r="U202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S203" i="4"/>
  <c r="T203" i="4"/>
  <c r="U203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S204" i="4"/>
  <c r="T204" i="4"/>
  <c r="U204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S205" i="4"/>
  <c r="T205" i="4"/>
  <c r="U205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193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U192" i="4"/>
  <c r="C192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S179" i="4"/>
  <c r="T179" i="4"/>
  <c r="U179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S181" i="4"/>
  <c r="T181" i="4"/>
  <c r="U181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S182" i="4"/>
  <c r="T182" i="4"/>
  <c r="U182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S183" i="4"/>
  <c r="T183" i="4"/>
  <c r="U183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S184" i="4"/>
  <c r="T184" i="4"/>
  <c r="U184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S186" i="4"/>
  <c r="T186" i="4"/>
  <c r="U186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S187" i="4"/>
  <c r="T187" i="4"/>
  <c r="U187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S189" i="4"/>
  <c r="T189" i="4"/>
  <c r="U189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S190" i="4"/>
  <c r="T190" i="4"/>
  <c r="U190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79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C25" i="3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U386" i="1"/>
  <c r="U385" i="1"/>
  <c r="U384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U369" i="1"/>
  <c r="U368" i="1"/>
  <c r="U367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U352" i="1"/>
  <c r="U351" i="1"/>
  <c r="U350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U335" i="1"/>
  <c r="U334" i="1"/>
  <c r="U333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U318" i="1"/>
  <c r="U317" i="1"/>
  <c r="U316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U301" i="1"/>
  <c r="U300" i="1"/>
  <c r="U299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U284" i="1"/>
  <c r="U283" i="1"/>
  <c r="U282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U267" i="1"/>
  <c r="U266" i="1"/>
  <c r="U265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U250" i="1"/>
  <c r="U249" i="1"/>
  <c r="U248" i="1"/>
  <c r="T234" i="1"/>
  <c r="T192" i="4" s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U233" i="1"/>
  <c r="U232" i="1"/>
  <c r="U231" i="1"/>
  <c r="U234" i="1" s="1"/>
  <c r="U285" i="1" l="1"/>
  <c r="U302" i="1"/>
  <c r="U387" i="1"/>
  <c r="K422" i="1"/>
  <c r="S422" i="1"/>
  <c r="U353" i="1"/>
  <c r="U319" i="1"/>
  <c r="O24" i="3"/>
  <c r="O38" i="3" s="1"/>
  <c r="U251" i="1"/>
  <c r="U336" i="1"/>
  <c r="U370" i="1"/>
  <c r="U268" i="1"/>
  <c r="R24" i="3"/>
  <c r="R38" i="3" s="1"/>
  <c r="J24" i="3"/>
  <c r="J38" i="3" s="1"/>
  <c r="P24" i="3"/>
  <c r="P38" i="3" s="1"/>
  <c r="I24" i="3"/>
  <c r="I38" i="3" s="1"/>
  <c r="U24" i="3"/>
  <c r="U38" i="3" s="1"/>
  <c r="M24" i="3"/>
  <c r="M38" i="3" s="1"/>
  <c r="N24" i="3"/>
  <c r="N38" i="3" s="1"/>
  <c r="Q24" i="3"/>
  <c r="Q38" i="3" s="1"/>
  <c r="E24" i="3"/>
  <c r="E38" i="3" s="1"/>
  <c r="C24" i="3"/>
  <c r="C38" i="3" s="1"/>
  <c r="G24" i="3"/>
  <c r="G38" i="3" s="1"/>
  <c r="F24" i="3"/>
  <c r="F38" i="3" s="1"/>
  <c r="C422" i="1"/>
  <c r="H24" i="3"/>
  <c r="H38" i="3" s="1"/>
  <c r="D24" i="3"/>
  <c r="D38" i="3" s="1"/>
  <c r="L24" i="3"/>
  <c r="L38" i="3" s="1"/>
  <c r="T24" i="3"/>
  <c r="T38" i="3" s="1"/>
  <c r="K24" i="3"/>
  <c r="K38" i="3" s="1"/>
  <c r="S24" i="3"/>
  <c r="S38" i="3" s="1"/>
  <c r="H422" i="1"/>
  <c r="J422" i="1"/>
  <c r="R422" i="1"/>
  <c r="G422" i="1"/>
  <c r="O422" i="1"/>
  <c r="P422" i="1"/>
  <c r="I422" i="1"/>
  <c r="Q422" i="1"/>
  <c r="D422" i="1"/>
  <c r="L422" i="1"/>
  <c r="T422" i="1"/>
  <c r="E422" i="1"/>
  <c r="M422" i="1"/>
  <c r="F422" i="1"/>
  <c r="N422" i="1"/>
  <c r="U422" i="1" l="1"/>
  <c r="D163" i="4" l="1"/>
  <c r="E163" i="4"/>
  <c r="F163" i="4"/>
  <c r="G163" i="4"/>
  <c r="H163" i="4"/>
  <c r="I163" i="4"/>
  <c r="J163" i="4"/>
  <c r="K163" i="4"/>
  <c r="L163" i="4"/>
  <c r="M163" i="4"/>
  <c r="N163" i="4"/>
  <c r="O163" i="4"/>
  <c r="P163" i="4"/>
  <c r="S163" i="4"/>
  <c r="T163" i="4"/>
  <c r="U163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S165" i="4"/>
  <c r="T165" i="4"/>
  <c r="U165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S167" i="4"/>
  <c r="T167" i="4"/>
  <c r="U167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S168" i="4"/>
  <c r="T168" i="4"/>
  <c r="U168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S170" i="4"/>
  <c r="T170" i="4"/>
  <c r="U170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S171" i="4"/>
  <c r="T171" i="4"/>
  <c r="U171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S173" i="4"/>
  <c r="T173" i="4"/>
  <c r="U173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S174" i="4"/>
  <c r="T174" i="4"/>
  <c r="U174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S175" i="4"/>
  <c r="T175" i="4"/>
  <c r="U175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63" i="4"/>
  <c r="D214" i="1"/>
  <c r="D176" i="4" s="1"/>
  <c r="E214" i="1"/>
  <c r="E176" i="4" s="1"/>
  <c r="F214" i="1"/>
  <c r="F176" i="4" s="1"/>
  <c r="G214" i="1"/>
  <c r="G176" i="4" s="1"/>
  <c r="H214" i="1"/>
  <c r="H176" i="4" s="1"/>
  <c r="I214" i="1"/>
  <c r="I176" i="4" s="1"/>
  <c r="J214" i="1"/>
  <c r="J176" i="4" s="1"/>
  <c r="K214" i="1"/>
  <c r="K176" i="4" s="1"/>
  <c r="L214" i="1"/>
  <c r="L176" i="4" s="1"/>
  <c r="M214" i="1"/>
  <c r="M176" i="4" s="1"/>
  <c r="N214" i="1"/>
  <c r="N176" i="4" s="1"/>
  <c r="O214" i="1"/>
  <c r="O176" i="4" s="1"/>
  <c r="P214" i="1"/>
  <c r="P176" i="4" s="1"/>
  <c r="Q214" i="1"/>
  <c r="Q176" i="4" s="1"/>
  <c r="R214" i="1"/>
  <c r="R176" i="4" s="1"/>
  <c r="S214" i="1"/>
  <c r="S176" i="4" s="1"/>
  <c r="T214" i="1"/>
  <c r="T176" i="4" s="1"/>
  <c r="U214" i="1"/>
  <c r="U176" i="4" s="1"/>
  <c r="C214" i="1"/>
  <c r="C176" i="4" s="1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S149" i="4"/>
  <c r="T149" i="4"/>
  <c r="U149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S151" i="4"/>
  <c r="T151" i="4"/>
  <c r="U151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S152" i="4"/>
  <c r="T152" i="4"/>
  <c r="U152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S154" i="4"/>
  <c r="T154" i="4"/>
  <c r="U154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S156" i="4"/>
  <c r="T156" i="4"/>
  <c r="U156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S157" i="4"/>
  <c r="T157" i="4"/>
  <c r="U157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S160" i="4"/>
  <c r="T160" i="4"/>
  <c r="U160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S161" i="4"/>
  <c r="T161" i="4"/>
  <c r="U161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49" i="4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C197" i="1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S135" i="4"/>
  <c r="T135" i="4"/>
  <c r="U135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S137" i="4"/>
  <c r="T137" i="4"/>
  <c r="U137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S138" i="4"/>
  <c r="T138" i="4"/>
  <c r="U138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S140" i="4"/>
  <c r="T140" i="4"/>
  <c r="U140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S142" i="4"/>
  <c r="T142" i="4"/>
  <c r="U142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S143" i="4"/>
  <c r="T143" i="4"/>
  <c r="U143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S145" i="4"/>
  <c r="T145" i="4"/>
  <c r="U145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S146" i="4"/>
  <c r="T146" i="4"/>
  <c r="U146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S147" i="4"/>
  <c r="T147" i="4"/>
  <c r="U147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35" i="4"/>
  <c r="D180" i="1"/>
  <c r="E180" i="1"/>
  <c r="F180" i="1"/>
  <c r="G180" i="1"/>
  <c r="G162" i="4" s="1"/>
  <c r="H180" i="1"/>
  <c r="H162" i="4" s="1"/>
  <c r="I180" i="1"/>
  <c r="J180" i="1"/>
  <c r="K180" i="1"/>
  <c r="K162" i="4" s="1"/>
  <c r="L180" i="1"/>
  <c r="M180" i="1"/>
  <c r="N180" i="1"/>
  <c r="O180" i="1"/>
  <c r="O162" i="4" s="1"/>
  <c r="P180" i="1"/>
  <c r="P162" i="4" s="1"/>
  <c r="Q180" i="1"/>
  <c r="R180" i="1"/>
  <c r="S180" i="1"/>
  <c r="S162" i="4" s="1"/>
  <c r="T180" i="1"/>
  <c r="C180" i="1"/>
  <c r="U179" i="1"/>
  <c r="U178" i="1"/>
  <c r="U177" i="1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S121" i="4"/>
  <c r="T121" i="4"/>
  <c r="U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S123" i="4"/>
  <c r="T123" i="4"/>
  <c r="U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S124" i="4"/>
  <c r="T124" i="4"/>
  <c r="U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S126" i="4"/>
  <c r="T126" i="4"/>
  <c r="U126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S128" i="4"/>
  <c r="T128" i="4"/>
  <c r="U128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S129" i="4"/>
  <c r="T129" i="4"/>
  <c r="U129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S131" i="4"/>
  <c r="T131" i="4"/>
  <c r="U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S133" i="4"/>
  <c r="T133" i="4"/>
  <c r="U133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21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S107" i="4"/>
  <c r="T107" i="4"/>
  <c r="U107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S109" i="4"/>
  <c r="T109" i="4"/>
  <c r="U109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S110" i="4"/>
  <c r="T110" i="4"/>
  <c r="U110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S112" i="4"/>
  <c r="T112" i="4"/>
  <c r="U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S114" i="4"/>
  <c r="T114" i="4"/>
  <c r="U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S115" i="4"/>
  <c r="T115" i="4"/>
  <c r="U115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S117" i="4"/>
  <c r="T117" i="4"/>
  <c r="U117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S118" i="4"/>
  <c r="T118" i="4"/>
  <c r="U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07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S93" i="4"/>
  <c r="T93" i="4"/>
  <c r="U93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S94" i="4"/>
  <c r="T94" i="4"/>
  <c r="U94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S95" i="4"/>
  <c r="T95" i="4"/>
  <c r="U95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S96" i="4"/>
  <c r="T96" i="4"/>
  <c r="U96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S97" i="4"/>
  <c r="T97" i="4"/>
  <c r="U97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S98" i="4"/>
  <c r="T98" i="4"/>
  <c r="U98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S99" i="4"/>
  <c r="T99" i="4"/>
  <c r="U99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S100" i="4"/>
  <c r="T100" i="4"/>
  <c r="U100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S101" i="4"/>
  <c r="T101" i="4"/>
  <c r="U101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S102" i="4"/>
  <c r="T102" i="4"/>
  <c r="U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S103" i="4"/>
  <c r="T103" i="4"/>
  <c r="U103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S104" i="4"/>
  <c r="T104" i="4"/>
  <c r="U104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S105" i="4"/>
  <c r="T105" i="4"/>
  <c r="U105" i="4"/>
  <c r="C94" i="4"/>
  <c r="C95" i="4"/>
  <c r="C96" i="4"/>
  <c r="C97" i="4"/>
  <c r="C98" i="4"/>
  <c r="C99" i="4"/>
  <c r="C100" i="4"/>
  <c r="C101" i="4"/>
  <c r="C102" i="4"/>
  <c r="C103" i="4"/>
  <c r="C104" i="4"/>
  <c r="C105" i="4"/>
  <c r="C93" i="4"/>
  <c r="S79" i="4"/>
  <c r="T79" i="4"/>
  <c r="U79" i="4"/>
  <c r="S80" i="4"/>
  <c r="T80" i="4"/>
  <c r="U80" i="4"/>
  <c r="S81" i="4"/>
  <c r="T81" i="4"/>
  <c r="U81" i="4"/>
  <c r="S82" i="4"/>
  <c r="T82" i="4"/>
  <c r="U82" i="4"/>
  <c r="S83" i="4"/>
  <c r="T83" i="4"/>
  <c r="U83" i="4"/>
  <c r="S84" i="4"/>
  <c r="T84" i="4"/>
  <c r="U84" i="4"/>
  <c r="S85" i="4"/>
  <c r="T85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0" i="4"/>
  <c r="T90" i="4"/>
  <c r="U90" i="4"/>
  <c r="S91" i="4"/>
  <c r="T91" i="4"/>
  <c r="U91" i="4"/>
  <c r="S23" i="4"/>
  <c r="T23" i="4"/>
  <c r="U23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C80" i="4"/>
  <c r="C81" i="4"/>
  <c r="C82" i="4"/>
  <c r="C83" i="4"/>
  <c r="C84" i="4"/>
  <c r="C85" i="4"/>
  <c r="C86" i="4"/>
  <c r="C87" i="4"/>
  <c r="C88" i="4"/>
  <c r="C89" i="4"/>
  <c r="C90" i="4"/>
  <c r="C91" i="4"/>
  <c r="C79" i="4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U162" i="1"/>
  <c r="U161" i="1"/>
  <c r="U160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U145" i="1"/>
  <c r="U144" i="1"/>
  <c r="U143" i="1"/>
  <c r="Q27" i="1"/>
  <c r="R27" i="1"/>
  <c r="Q44" i="1"/>
  <c r="R44" i="1"/>
  <c r="Q61" i="1"/>
  <c r="R61" i="1"/>
  <c r="Q78" i="1"/>
  <c r="R78" i="1"/>
  <c r="Q95" i="1"/>
  <c r="R95" i="1"/>
  <c r="Q129" i="1"/>
  <c r="R129" i="1"/>
  <c r="Q112" i="1"/>
  <c r="R112" i="1"/>
  <c r="U127" i="1"/>
  <c r="U128" i="1"/>
  <c r="U126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S129" i="1"/>
  <c r="T129" i="1"/>
  <c r="C129" i="1"/>
  <c r="T112" i="1"/>
  <c r="S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U111" i="1"/>
  <c r="U110" i="1"/>
  <c r="U109" i="1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S65" i="4"/>
  <c r="T65" i="4"/>
  <c r="U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S66" i="4"/>
  <c r="T66" i="4"/>
  <c r="U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S67" i="4"/>
  <c r="T67" i="4"/>
  <c r="U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S68" i="4"/>
  <c r="T68" i="4"/>
  <c r="U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S69" i="4"/>
  <c r="T69" i="4"/>
  <c r="U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S70" i="4"/>
  <c r="T70" i="4"/>
  <c r="U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S71" i="4"/>
  <c r="T71" i="4"/>
  <c r="U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S72" i="4"/>
  <c r="T72" i="4"/>
  <c r="U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S73" i="4"/>
  <c r="T73" i="4"/>
  <c r="U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S74" i="4"/>
  <c r="T74" i="4"/>
  <c r="U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S75" i="4"/>
  <c r="T75" i="4"/>
  <c r="U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S76" i="4"/>
  <c r="T76" i="4"/>
  <c r="U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S77" i="4"/>
  <c r="T77" i="4"/>
  <c r="U77" i="4"/>
  <c r="C66" i="4"/>
  <c r="C67" i="4"/>
  <c r="C68" i="4"/>
  <c r="C69" i="4"/>
  <c r="C70" i="4"/>
  <c r="C71" i="4"/>
  <c r="C72" i="4"/>
  <c r="C73" i="4"/>
  <c r="C74" i="4"/>
  <c r="C75" i="4"/>
  <c r="C76" i="4"/>
  <c r="C77" i="4"/>
  <c r="C65" i="4"/>
  <c r="D95" i="1"/>
  <c r="E95" i="1"/>
  <c r="F95" i="1"/>
  <c r="G95" i="1"/>
  <c r="H95" i="1"/>
  <c r="I95" i="1"/>
  <c r="J95" i="1"/>
  <c r="J92" i="4" s="1"/>
  <c r="K95" i="1"/>
  <c r="L95" i="1"/>
  <c r="M95" i="1"/>
  <c r="N95" i="1"/>
  <c r="O95" i="1"/>
  <c r="P95" i="1"/>
  <c r="S95" i="1"/>
  <c r="T95" i="1"/>
  <c r="C95" i="1"/>
  <c r="U94" i="1"/>
  <c r="U93" i="1"/>
  <c r="U92" i="1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S51" i="4"/>
  <c r="T51" i="4"/>
  <c r="U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S52" i="4"/>
  <c r="T52" i="4"/>
  <c r="U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S53" i="4"/>
  <c r="T53" i="4"/>
  <c r="U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S54" i="4"/>
  <c r="T54" i="4"/>
  <c r="U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S55" i="4"/>
  <c r="T55" i="4"/>
  <c r="U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S56" i="4"/>
  <c r="T56" i="4"/>
  <c r="U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S57" i="4"/>
  <c r="T57" i="4"/>
  <c r="U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S58" i="4"/>
  <c r="T58" i="4"/>
  <c r="U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S59" i="4"/>
  <c r="T59" i="4"/>
  <c r="U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S60" i="4"/>
  <c r="T60" i="4"/>
  <c r="U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S61" i="4"/>
  <c r="T61" i="4"/>
  <c r="U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S62" i="4"/>
  <c r="T62" i="4"/>
  <c r="U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S63" i="4"/>
  <c r="T63" i="4"/>
  <c r="U63" i="4"/>
  <c r="C52" i="4"/>
  <c r="C53" i="4"/>
  <c r="C54" i="4"/>
  <c r="C55" i="4"/>
  <c r="C56" i="4"/>
  <c r="C57" i="4"/>
  <c r="C58" i="4"/>
  <c r="C59" i="4"/>
  <c r="C60" i="4"/>
  <c r="C61" i="4"/>
  <c r="C62" i="4"/>
  <c r="C63" i="4"/>
  <c r="C51" i="4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S78" i="1"/>
  <c r="T78" i="1"/>
  <c r="C78" i="1"/>
  <c r="U77" i="1"/>
  <c r="U76" i="1"/>
  <c r="U75" i="1"/>
  <c r="U60" i="1"/>
  <c r="U26" i="1"/>
  <c r="U25" i="1"/>
  <c r="U24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S61" i="1"/>
  <c r="T61" i="1"/>
  <c r="C61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S44" i="1"/>
  <c r="T44" i="1"/>
  <c r="C44" i="1"/>
  <c r="U59" i="1"/>
  <c r="U58" i="1"/>
  <c r="U42" i="1"/>
  <c r="U43" i="1"/>
  <c r="U41" i="1"/>
  <c r="C162" i="4" l="1"/>
  <c r="N162" i="4"/>
  <c r="F162" i="4"/>
  <c r="J162" i="4"/>
  <c r="T162" i="4"/>
  <c r="L162" i="4"/>
  <c r="D162" i="4"/>
  <c r="Q162" i="4"/>
  <c r="I162" i="4"/>
  <c r="R162" i="4"/>
  <c r="M162" i="4"/>
  <c r="E162" i="4"/>
  <c r="N106" i="4"/>
  <c r="T106" i="4"/>
  <c r="T148" i="4"/>
  <c r="L148" i="4"/>
  <c r="D148" i="4"/>
  <c r="J106" i="4"/>
  <c r="C134" i="4"/>
  <c r="N148" i="4"/>
  <c r="F148" i="4"/>
  <c r="C148" i="4"/>
  <c r="M148" i="4"/>
  <c r="E148" i="4"/>
  <c r="F106" i="4"/>
  <c r="D120" i="4"/>
  <c r="S148" i="4"/>
  <c r="K148" i="4"/>
  <c r="R148" i="4"/>
  <c r="J148" i="4"/>
  <c r="Q148" i="4"/>
  <c r="I148" i="4"/>
  <c r="U180" i="1"/>
  <c r="U162" i="4" s="1"/>
  <c r="P148" i="4"/>
  <c r="H148" i="4"/>
  <c r="O148" i="4"/>
  <c r="G148" i="4"/>
  <c r="G120" i="4"/>
  <c r="K134" i="4"/>
  <c r="S92" i="4"/>
  <c r="E92" i="4"/>
  <c r="M92" i="4"/>
  <c r="S106" i="4"/>
  <c r="I106" i="4"/>
  <c r="I120" i="4"/>
  <c r="Q120" i="4"/>
  <c r="D134" i="4"/>
  <c r="L134" i="4"/>
  <c r="T134" i="4"/>
  <c r="F134" i="4"/>
  <c r="G92" i="4"/>
  <c r="O92" i="4"/>
  <c r="N134" i="4"/>
  <c r="T120" i="4"/>
  <c r="H134" i="4"/>
  <c r="L106" i="4"/>
  <c r="D106" i="4"/>
  <c r="O120" i="4"/>
  <c r="J134" i="4"/>
  <c r="F92" i="4"/>
  <c r="N92" i="4"/>
  <c r="P106" i="4"/>
  <c r="H106" i="4"/>
  <c r="J120" i="4"/>
  <c r="R120" i="4"/>
  <c r="E134" i="4"/>
  <c r="M134" i="4"/>
  <c r="O106" i="4"/>
  <c r="G106" i="4"/>
  <c r="C120" i="4"/>
  <c r="K120" i="4"/>
  <c r="S120" i="4"/>
  <c r="H92" i="4"/>
  <c r="P92" i="4"/>
  <c r="L120" i="4"/>
  <c r="G134" i="4"/>
  <c r="O134" i="4"/>
  <c r="E120" i="4"/>
  <c r="M120" i="4"/>
  <c r="P134" i="4"/>
  <c r="I92" i="4"/>
  <c r="T92" i="4"/>
  <c r="R215" i="1"/>
  <c r="F120" i="4"/>
  <c r="N120" i="4"/>
  <c r="U163" i="1"/>
  <c r="C92" i="4"/>
  <c r="C106" i="4"/>
  <c r="R134" i="4"/>
  <c r="K92" i="4"/>
  <c r="K106" i="4"/>
  <c r="Q215" i="1"/>
  <c r="D92" i="4"/>
  <c r="L92" i="4"/>
  <c r="H120" i="4"/>
  <c r="P120" i="4"/>
  <c r="S134" i="4"/>
  <c r="M106" i="4"/>
  <c r="E106" i="4"/>
  <c r="Q134" i="4"/>
  <c r="I134" i="4"/>
  <c r="Q9" i="3"/>
  <c r="Q23" i="3" s="1"/>
  <c r="R9" i="3"/>
  <c r="R23" i="3" s="1"/>
  <c r="U146" i="1"/>
  <c r="U129" i="1"/>
  <c r="U95" i="1"/>
  <c r="U112" i="1"/>
  <c r="P78" i="4"/>
  <c r="H78" i="4"/>
  <c r="N78" i="4"/>
  <c r="T78" i="4"/>
  <c r="J78" i="4"/>
  <c r="S78" i="4"/>
  <c r="I78" i="4"/>
  <c r="O78" i="4"/>
  <c r="G78" i="4"/>
  <c r="F78" i="4"/>
  <c r="L64" i="4"/>
  <c r="M78" i="4"/>
  <c r="E78" i="4"/>
  <c r="C78" i="4"/>
  <c r="L78" i="4"/>
  <c r="D78" i="4"/>
  <c r="K78" i="4"/>
  <c r="D64" i="4"/>
  <c r="K64" i="4"/>
  <c r="T64" i="4"/>
  <c r="S64" i="4"/>
  <c r="I64" i="4"/>
  <c r="P64" i="4"/>
  <c r="O64" i="4"/>
  <c r="H64" i="4"/>
  <c r="G64" i="4"/>
  <c r="N64" i="4"/>
  <c r="F64" i="4"/>
  <c r="M64" i="4"/>
  <c r="E64" i="4"/>
  <c r="C64" i="4"/>
  <c r="U78" i="1"/>
  <c r="J64" i="4"/>
  <c r="U61" i="1"/>
  <c r="U4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S27" i="1"/>
  <c r="T27" i="1"/>
  <c r="U27" i="1"/>
  <c r="C27" i="1"/>
  <c r="U148" i="4" l="1"/>
  <c r="U120" i="4"/>
  <c r="U92" i="4"/>
  <c r="U106" i="4"/>
  <c r="U134" i="4"/>
  <c r="U78" i="4"/>
  <c r="U64" i="4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S10" i="3"/>
  <c r="T10" i="3"/>
  <c r="U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S11" i="3"/>
  <c r="T11" i="3"/>
  <c r="U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S12" i="3"/>
  <c r="T12" i="3"/>
  <c r="U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S13" i="3"/>
  <c r="T13" i="3"/>
  <c r="U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S14" i="3"/>
  <c r="T14" i="3"/>
  <c r="U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S15" i="3"/>
  <c r="T15" i="3"/>
  <c r="U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S16" i="3"/>
  <c r="T16" i="3"/>
  <c r="U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S17" i="3"/>
  <c r="T17" i="3"/>
  <c r="U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S18" i="3"/>
  <c r="T18" i="3"/>
  <c r="U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S19" i="3"/>
  <c r="T19" i="3"/>
  <c r="U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S20" i="3"/>
  <c r="T20" i="3"/>
  <c r="U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S21" i="3"/>
  <c r="T21" i="3"/>
  <c r="U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S22" i="3"/>
  <c r="T22" i="3"/>
  <c r="U22" i="3"/>
  <c r="C11" i="3"/>
  <c r="C12" i="3"/>
  <c r="C13" i="3"/>
  <c r="C14" i="3"/>
  <c r="C15" i="3"/>
  <c r="C16" i="3"/>
  <c r="C17" i="3"/>
  <c r="C18" i="3"/>
  <c r="C19" i="3"/>
  <c r="C20" i="3"/>
  <c r="C21" i="3"/>
  <c r="C22" i="3"/>
  <c r="C10" i="3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S37" i="4"/>
  <c r="T37" i="4"/>
  <c r="U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S38" i="4"/>
  <c r="T38" i="4"/>
  <c r="U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S39" i="4"/>
  <c r="T39" i="4"/>
  <c r="U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S40" i="4"/>
  <c r="T40" i="4"/>
  <c r="U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S41" i="4"/>
  <c r="T41" i="4"/>
  <c r="U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S42" i="4"/>
  <c r="T42" i="4"/>
  <c r="U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S43" i="4"/>
  <c r="T43" i="4"/>
  <c r="U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S44" i="4"/>
  <c r="T44" i="4"/>
  <c r="U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S45" i="4"/>
  <c r="T45" i="4"/>
  <c r="U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S46" i="4"/>
  <c r="T46" i="4"/>
  <c r="U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S47" i="4"/>
  <c r="T47" i="4"/>
  <c r="U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S48" i="4"/>
  <c r="T48" i="4"/>
  <c r="U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S49" i="4"/>
  <c r="T49" i="4"/>
  <c r="U49" i="4"/>
  <c r="C38" i="4"/>
  <c r="C39" i="4"/>
  <c r="C40" i="4"/>
  <c r="C41" i="4"/>
  <c r="C42" i="4"/>
  <c r="C43" i="4"/>
  <c r="C44" i="4"/>
  <c r="C45" i="4"/>
  <c r="C46" i="4"/>
  <c r="C47" i="4"/>
  <c r="C48" i="4"/>
  <c r="C49" i="4"/>
  <c r="C37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S24" i="4"/>
  <c r="T24" i="4"/>
  <c r="U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S25" i="4"/>
  <c r="T25" i="4"/>
  <c r="U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S26" i="4"/>
  <c r="T26" i="4"/>
  <c r="U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S27" i="4"/>
  <c r="T27" i="4"/>
  <c r="U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S28" i="4"/>
  <c r="T28" i="4"/>
  <c r="U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S29" i="4"/>
  <c r="T29" i="4"/>
  <c r="U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S30" i="4"/>
  <c r="T30" i="4"/>
  <c r="U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S31" i="4"/>
  <c r="T31" i="4"/>
  <c r="U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S32" i="4"/>
  <c r="T32" i="4"/>
  <c r="U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S33" i="4"/>
  <c r="T33" i="4"/>
  <c r="U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S34" i="4"/>
  <c r="T34" i="4"/>
  <c r="U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S35" i="4"/>
  <c r="T35" i="4"/>
  <c r="U35" i="4"/>
  <c r="C24" i="4"/>
  <c r="C25" i="4"/>
  <c r="C26" i="4"/>
  <c r="C27" i="4"/>
  <c r="C28" i="4"/>
  <c r="C29" i="4"/>
  <c r="C30" i="4"/>
  <c r="C31" i="4"/>
  <c r="C32" i="4"/>
  <c r="C33" i="4"/>
  <c r="C34" i="4"/>
  <c r="C35" i="4"/>
  <c r="C23" i="4"/>
  <c r="S9" i="3" l="1"/>
  <c r="S23" i="3" s="1"/>
  <c r="U9" i="3"/>
  <c r="U23" i="3" s="1"/>
  <c r="T9" i="3"/>
  <c r="T23" i="3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S215" i="1"/>
  <c r="T215" i="1" l="1"/>
  <c r="E50" i="4"/>
  <c r="I50" i="4"/>
  <c r="N36" i="4"/>
  <c r="M50" i="4"/>
  <c r="E36" i="4"/>
  <c r="F36" i="4"/>
  <c r="C36" i="4"/>
  <c r="K36" i="4"/>
  <c r="C50" i="4"/>
  <c r="K50" i="4"/>
  <c r="D36" i="4"/>
  <c r="L36" i="4"/>
  <c r="D50" i="4"/>
  <c r="L50" i="4"/>
  <c r="N50" i="4"/>
  <c r="G36" i="4"/>
  <c r="O36" i="4"/>
  <c r="G50" i="4"/>
  <c r="O50" i="4"/>
  <c r="M36" i="4"/>
  <c r="F50" i="4"/>
  <c r="H36" i="4"/>
  <c r="P36" i="4"/>
  <c r="H50" i="4"/>
  <c r="P50" i="4"/>
  <c r="S50" i="4"/>
  <c r="I36" i="4"/>
  <c r="S36" i="4"/>
  <c r="J36" i="4"/>
  <c r="T36" i="4"/>
  <c r="J50" i="4"/>
  <c r="T50" i="4"/>
  <c r="U215" i="1" l="1"/>
  <c r="U50" i="4"/>
  <c r="U36" i="4"/>
  <c r="H9" i="3" l="1"/>
  <c r="H23" i="3" s="1"/>
  <c r="F9" i="3"/>
  <c r="F23" i="3" s="1"/>
  <c r="P9" i="3"/>
  <c r="P23" i="3" s="1"/>
  <c r="L9" i="3"/>
  <c r="L23" i="3" s="1"/>
  <c r="M9" i="3"/>
  <c r="M23" i="3" s="1"/>
  <c r="D9" i="3"/>
  <c r="D23" i="3" s="1"/>
  <c r="O9" i="3"/>
  <c r="O23" i="3" s="1"/>
  <c r="K9" i="3"/>
  <c r="K23" i="3" s="1"/>
  <c r="I9" i="3"/>
  <c r="I23" i="3" s="1"/>
  <c r="N9" i="3"/>
  <c r="N23" i="3" s="1"/>
  <c r="J9" i="3"/>
  <c r="J23" i="3" s="1"/>
  <c r="G9" i="3"/>
  <c r="G23" i="3" s="1"/>
  <c r="C9" i="3"/>
  <c r="C23" i="3" s="1"/>
  <c r="E9" i="3"/>
  <c r="E23" i="3" s="1"/>
</calcChain>
</file>

<file path=xl/sharedStrings.xml><?xml version="1.0" encoding="utf-8"?>
<sst xmlns="http://schemas.openxmlformats.org/spreadsheetml/2006/main" count="852" uniqueCount="78">
  <si>
    <t>Ruta 9</t>
  </si>
  <si>
    <t>CANT_CAT_1</t>
  </si>
  <si>
    <t>MONTO_CAT1</t>
  </si>
  <si>
    <t>CANT_CAT_2</t>
  </si>
  <si>
    <t>MONTO_CAT2</t>
  </si>
  <si>
    <t>CANT_CAT_3</t>
  </si>
  <si>
    <t>MONTO_CAT3</t>
  </si>
  <si>
    <t>CANT_CAT_4</t>
  </si>
  <si>
    <t>MONTO_CAT4</t>
  </si>
  <si>
    <t>CANT_CAT_5</t>
  </si>
  <si>
    <t>MONTO_CAT5</t>
  </si>
  <si>
    <t>CANT_CAT_6</t>
  </si>
  <si>
    <t>MONTO_CAT6</t>
  </si>
  <si>
    <t>CANT_CAT_7</t>
  </si>
  <si>
    <t>MONTO_CAT7</t>
  </si>
  <si>
    <t>CANT_TOTAL</t>
  </si>
  <si>
    <t>MONTO_TOTAL</t>
  </si>
  <si>
    <t>RECAUDACION SIN IVA</t>
  </si>
  <si>
    <t>Contiene los tránsitos y el monto de lo efectivamente recaudado. Es decir que no incluye exentos</t>
  </si>
  <si>
    <t>RECAUDACION PEAJES</t>
  </si>
  <si>
    <t>Consideraciones</t>
  </si>
  <si>
    <t>El monto de recaudación por categoría incluye IVA</t>
  </si>
  <si>
    <t>En la última columna se incluye el claculo de la recaudación total sin IVA</t>
  </si>
  <si>
    <t>Monto expresado en pesos uruguayos</t>
  </si>
  <si>
    <t>Cebollati</t>
  </si>
  <si>
    <t>Centenario</t>
  </si>
  <si>
    <t>Cufre</t>
  </si>
  <si>
    <t>Garzon</t>
  </si>
  <si>
    <t>La Barra</t>
  </si>
  <si>
    <t>Manuel Diaz</t>
  </si>
  <si>
    <t>Mercedes</t>
  </si>
  <si>
    <t>Pando</t>
  </si>
  <si>
    <t>Paso del Puerto</t>
  </si>
  <si>
    <t>Queguay</t>
  </si>
  <si>
    <t>Santa Lucia</t>
  </si>
  <si>
    <t>Solis</t>
  </si>
  <si>
    <t>ESTACION DE PEAJE</t>
  </si>
  <si>
    <t>Las variaciones son calculadas en comparación con el mismo período del año anterior</t>
  </si>
  <si>
    <t>AÑO 2023 - Detalle por mes</t>
  </si>
  <si>
    <t>Total Enero 2023</t>
  </si>
  <si>
    <t>Total Febrero 2023</t>
  </si>
  <si>
    <t>Total Marzo 2023</t>
  </si>
  <si>
    <t>Total Ene 2023 a Dic 2023</t>
  </si>
  <si>
    <t>Total Diciembre 2023</t>
  </si>
  <si>
    <t>Total Octubre 2023</t>
  </si>
  <si>
    <t>Total Septiembre 2023</t>
  </si>
  <si>
    <t>Total Agosto 2023</t>
  </si>
  <si>
    <t>Total Julio 2023</t>
  </si>
  <si>
    <t>Total Junio 2023</t>
  </si>
  <si>
    <t>Total Mayo 2023</t>
  </si>
  <si>
    <t>Total Abril 2023</t>
  </si>
  <si>
    <t xml:space="preserve">Total 2023 </t>
  </si>
  <si>
    <t>Total Noviembre 2023</t>
  </si>
  <si>
    <t>En la última columna se incluye el cálculo de la recaudación total sin IVA</t>
  </si>
  <si>
    <t>INFORME DE RECAUDACIÓN</t>
  </si>
  <si>
    <t>Contiene los tránsitos y el monto de lo efectivamente recaudado. Es decir que no incluye exentos y otros que no se hayan cobrado en ese mes. De SUCIVE incluye al final de cada mes el monto liquidado.</t>
  </si>
  <si>
    <t xml:space="preserve">SUCIVE </t>
  </si>
  <si>
    <t xml:space="preserve">Telepeaje en Quiebre </t>
  </si>
  <si>
    <t>Cuotas de Abono</t>
  </si>
  <si>
    <t>Suma de Cantidad Cat. 8</t>
  </si>
  <si>
    <t>Suma de Monto Cat. 8</t>
  </si>
  <si>
    <t>Total Setiembre 2023</t>
  </si>
  <si>
    <t>Total Enero 2024</t>
  </si>
  <si>
    <t>Total Febrero 2024</t>
  </si>
  <si>
    <t>Total Marzo 2024</t>
  </si>
  <si>
    <t>Total Abril 2024</t>
  </si>
  <si>
    <t>Total Mayo 2024</t>
  </si>
  <si>
    <t>Total Junio 2024</t>
  </si>
  <si>
    <t>Total Julio 2024</t>
  </si>
  <si>
    <t>Total Agosto 2024</t>
  </si>
  <si>
    <t>Total Septiembre 2024</t>
  </si>
  <si>
    <t>Total Octubre 2024</t>
  </si>
  <si>
    <t>Total Noviembre 2024</t>
  </si>
  <si>
    <t>Total Diciembre 2024</t>
  </si>
  <si>
    <t>AÑO 2024 - Detalle por mes</t>
  </si>
  <si>
    <t>Total Setiembre 2024</t>
  </si>
  <si>
    <t>Total Ene 2024 a Dic 2024</t>
  </si>
  <si>
    <t>Total 2023 -2024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</si>
</sst>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14" fillId="11" borderId="11" applyNumberFormat="0" applyAlignment="0" applyProtection="0"/>
    <xf numFmtId="0" fontId="15" fillId="11" borderId="10" applyNumberFormat="0" applyAlignment="0" applyProtection="0"/>
    <xf numFmtId="0" fontId="16" fillId="0" borderId="12" applyNumberFormat="0" applyFill="0" applyAlignment="0" applyProtection="0"/>
    <xf numFmtId="0" fontId="17" fillId="12" borderId="13" applyNumberFormat="0" applyAlignment="0" applyProtection="0"/>
    <xf numFmtId="0" fontId="18" fillId="0" borderId="0" applyNumberFormat="0" applyFill="0" applyBorder="0" applyAlignment="0" applyProtection="0"/>
    <xf numFmtId="0" fontId="3" fillId="13" borderId="14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165" fontId="1" fillId="3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1" fillId="4" borderId="0" xfId="0" applyFont="1" applyFill="1" applyAlignment="1">
      <alignment horizontal="left" vertical="center"/>
    </xf>
    <xf numFmtId="165" fontId="1" fillId="4" borderId="0" xfId="1" applyNumberFormat="1" applyFont="1" applyFill="1" applyAlignment="1">
      <alignment vertical="center"/>
    </xf>
    <xf numFmtId="165" fontId="0" fillId="0" borderId="0" xfId="0" applyNumberForma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2" applyNumberFormat="1" applyFont="1" applyAlignment="1">
      <alignment vertical="center"/>
    </xf>
    <xf numFmtId="9" fontId="1" fillId="3" borderId="0" xfId="2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43" fontId="0" fillId="0" borderId="5" xfId="0" applyNumberFormat="1" applyBorder="1"/>
    <xf numFmtId="43" fontId="0" fillId="0" borderId="0" xfId="0" applyNumberFormat="1"/>
    <xf numFmtId="43" fontId="0" fillId="0" borderId="6" xfId="0" applyNumberFormat="1" applyBorder="1"/>
    <xf numFmtId="0" fontId="1" fillId="3" borderId="1" xfId="0" applyFont="1" applyFill="1" applyBorder="1" applyAlignment="1">
      <alignment horizontal="left" vertical="center"/>
    </xf>
    <xf numFmtId="165" fontId="1" fillId="3" borderId="1" xfId="1" applyNumberFormat="1" applyFont="1" applyFill="1" applyBorder="1" applyAlignment="1">
      <alignment vertical="center"/>
    </xf>
    <xf numFmtId="43" fontId="0" fillId="0" borderId="2" xfId="0" applyNumberFormat="1" applyBorder="1"/>
    <xf numFmtId="43" fontId="0" fillId="0" borderId="3" xfId="0" applyNumberFormat="1" applyBorder="1"/>
    <xf numFmtId="43" fontId="0" fillId="0" borderId="4" xfId="0" applyNumberFormat="1" applyBorder="1"/>
    <xf numFmtId="10" fontId="1" fillId="3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5" fontId="1" fillId="3" borderId="1" xfId="45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F7204DE7-6936-44FE-BF28-EC64AC656C11}"/>
    <cellStyle name="Millares 2 2" xfId="46" xr:uid="{03152DE4-9A8E-4A80-AB1D-D13F9B50CCA5}"/>
    <cellStyle name="Millares 3" xfId="45" xr:uid="{623CF491-8EC7-4426-A23F-CAA4EFF6FD46}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</xdr:rowOff>
    </xdr:from>
    <xdr:to>
      <xdr:col>1</xdr:col>
      <xdr:colOff>1295400</xdr:colOff>
      <xdr:row>3</xdr:row>
      <xdr:rowOff>21972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FF99E24-7CF1-43E9-ABCE-DDE67EDAE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"/>
          <a:ext cx="1304925" cy="641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2</xdr:row>
      <xdr:rowOff>1</xdr:rowOff>
    </xdr:from>
    <xdr:to>
      <xdr:col>1</xdr:col>
      <xdr:colOff>1628775</xdr:colOff>
      <xdr:row>6</xdr:row>
      <xdr:rowOff>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96DCC54-5D68-4628-8F7B-B53FD0AD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0</xdr:row>
      <xdr:rowOff>1</xdr:rowOff>
    </xdr:from>
    <xdr:to>
      <xdr:col>1</xdr:col>
      <xdr:colOff>1628775</xdr:colOff>
      <xdr:row>4</xdr:row>
      <xdr:rowOff>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87D1690-083C-4300-B040-8AB214383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0F1C-9523-4405-83E8-5F7D04A4D5DF}">
  <sheetPr>
    <pageSetUpPr fitToPage="1"/>
  </sheetPr>
  <dimension ref="B1:U38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5" sqref="C25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8.85546875" style="1" bestFit="1" customWidth="1"/>
    <col min="5" max="15" width="16.28515625" style="1" customWidth="1"/>
    <col min="16" max="16" width="17.5703125" style="1" bestFit="1" customWidth="1"/>
    <col min="17" max="18" width="17.5703125" style="1" customWidth="1"/>
    <col min="19" max="19" width="16.28515625" style="1" customWidth="1"/>
    <col min="20" max="20" width="18.85546875" style="1" bestFit="1" customWidth="1"/>
    <col min="21" max="21" width="18.7109375" style="1" customWidth="1"/>
    <col min="22" max="22" width="29.5703125" style="1" customWidth="1"/>
    <col min="23" max="23" width="14.85546875" style="1" bestFit="1" customWidth="1"/>
    <col min="24" max="16384" width="11.42578125" style="1"/>
  </cols>
  <sheetData>
    <row r="1" spans="2:21" ht="18.75" x14ac:dyDescent="0.25">
      <c r="C1" s="2" t="s">
        <v>19</v>
      </c>
    </row>
    <row r="2" spans="2:21" x14ac:dyDescent="0.25">
      <c r="C2" s="18" t="s">
        <v>20</v>
      </c>
      <c r="D2" s="3"/>
      <c r="E2" s="4"/>
    </row>
    <row r="3" spans="2:21" x14ac:dyDescent="0.25">
      <c r="C3" s="5" t="s">
        <v>21</v>
      </c>
      <c r="E3" s="4"/>
    </row>
    <row r="4" spans="2:21" x14ac:dyDescent="0.25">
      <c r="C4" s="19" t="s">
        <v>18</v>
      </c>
      <c r="D4" s="3"/>
      <c r="E4" s="4"/>
    </row>
    <row r="5" spans="2:21" x14ac:dyDescent="0.25">
      <c r="C5" s="5" t="s">
        <v>22</v>
      </c>
      <c r="D5" s="3"/>
      <c r="E5" s="4"/>
    </row>
    <row r="6" spans="2:21" x14ac:dyDescent="0.25">
      <c r="C6" s="5" t="s">
        <v>23</v>
      </c>
      <c r="D6" s="3"/>
      <c r="E6" s="4"/>
    </row>
    <row r="7" spans="2:21" ht="6" customHeight="1" x14ac:dyDescent="0.25"/>
    <row r="8" spans="2:21" s="7" customFormat="1" ht="30" x14ac:dyDescent="0.25">
      <c r="B8" s="6" t="s">
        <v>36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59</v>
      </c>
      <c r="R8" s="6" t="s">
        <v>60</v>
      </c>
      <c r="S8" s="6" t="s">
        <v>15</v>
      </c>
      <c r="T8" s="6" t="s">
        <v>16</v>
      </c>
      <c r="U8" s="6" t="s">
        <v>17</v>
      </c>
    </row>
    <row r="9" spans="2:21" x14ac:dyDescent="0.25">
      <c r="B9" s="8">
        <v>2023</v>
      </c>
      <c r="C9" s="9">
        <f>SUM(C10:C22)</f>
        <v>23624172</v>
      </c>
      <c r="D9" s="9">
        <f t="shared" ref="D9:U9" si="0">SUM(D10:D22)</f>
        <v>2911544547.730001</v>
      </c>
      <c r="E9" s="9">
        <f t="shared" si="0"/>
        <v>136193</v>
      </c>
      <c r="F9" s="9">
        <f t="shared" si="0"/>
        <v>14429299.35</v>
      </c>
      <c r="G9" s="9">
        <f t="shared" si="0"/>
        <v>723714</v>
      </c>
      <c r="H9" s="9">
        <f t="shared" si="0"/>
        <v>136285631.14000002</v>
      </c>
      <c r="I9" s="9">
        <f t="shared" si="0"/>
        <v>1075941</v>
      </c>
      <c r="J9" s="9">
        <f t="shared" si="0"/>
        <v>162139826.46000004</v>
      </c>
      <c r="K9" s="9">
        <f t="shared" si="0"/>
        <v>277825</v>
      </c>
      <c r="L9" s="9">
        <f t="shared" si="0"/>
        <v>49931530.619999997</v>
      </c>
      <c r="M9" s="9">
        <f t="shared" si="0"/>
        <v>33616</v>
      </c>
      <c r="N9" s="9">
        <f t="shared" si="0"/>
        <v>9303621.6000000015</v>
      </c>
      <c r="O9" s="9">
        <f t="shared" si="0"/>
        <v>2266083</v>
      </c>
      <c r="P9" s="9">
        <f t="shared" si="0"/>
        <v>829908348.59000027</v>
      </c>
      <c r="Q9" s="9">
        <f t="shared" si="0"/>
        <v>31259</v>
      </c>
      <c r="R9" s="9">
        <f t="shared" si="0"/>
        <v>14232315.640000001</v>
      </c>
      <c r="S9" s="9">
        <f t="shared" si="0"/>
        <v>28171138</v>
      </c>
      <c r="T9" s="9">
        <f t="shared" si="0"/>
        <v>4128836620.9000015</v>
      </c>
      <c r="U9" s="9">
        <f t="shared" si="0"/>
        <v>3384292312.2131147</v>
      </c>
    </row>
    <row r="10" spans="2:21" x14ac:dyDescent="0.25">
      <c r="B10" s="10" t="s">
        <v>24</v>
      </c>
      <c r="C10" s="12">
        <f>'Detalle por mes'!C11+'Detalle por mes'!C28+'Detalle por mes'!C45+'Detalle por mes'!C62+'Detalle por mes'!C79+'Detalle por mes'!C96+'Detalle por mes'!C113+'Detalle por mes'!C130+'Detalle por mes'!C147+'Detalle por mes'!C164+'Detalle por mes'!C181+'Detalle por mes'!C198</f>
        <v>339682</v>
      </c>
      <c r="D10" s="12">
        <f>'Detalle por mes'!D11+'Detalle por mes'!D28+'Detalle por mes'!D45+'Detalle por mes'!D62+'Detalle por mes'!D79+'Detalle por mes'!D96+'Detalle por mes'!D113+'Detalle por mes'!D130+'Detalle por mes'!D147+'Detalle por mes'!D164+'Detalle por mes'!D181+'Detalle por mes'!D198</f>
        <v>43591998.149999984</v>
      </c>
      <c r="E10" s="12">
        <f>'Detalle por mes'!E11+'Detalle por mes'!E28+'Detalle por mes'!E45+'Detalle por mes'!E62+'Detalle por mes'!E79+'Detalle por mes'!E96+'Detalle por mes'!E113+'Detalle por mes'!E130+'Detalle por mes'!E147+'Detalle por mes'!E164+'Detalle por mes'!E181+'Detalle por mes'!E198</f>
        <v>2507</v>
      </c>
      <c r="F10" s="12">
        <f>'Detalle por mes'!F11+'Detalle por mes'!F28+'Detalle por mes'!F45+'Detalle por mes'!F62+'Detalle por mes'!F79+'Detalle por mes'!F96+'Detalle por mes'!F113+'Detalle por mes'!F130+'Detalle por mes'!F147+'Detalle por mes'!F164+'Detalle por mes'!F181+'Detalle por mes'!F198</f>
        <v>322870.04999999987</v>
      </c>
      <c r="G10" s="12">
        <f>'Detalle por mes'!G11+'Detalle por mes'!G28+'Detalle por mes'!G45+'Detalle por mes'!G62+'Detalle por mes'!G79+'Detalle por mes'!G96+'Detalle por mes'!G113+'Detalle por mes'!G130+'Detalle por mes'!G147+'Detalle por mes'!G164+'Detalle por mes'!G181+'Detalle por mes'!G198</f>
        <v>17226</v>
      </c>
      <c r="H10" s="12">
        <f>'Detalle por mes'!H11+'Detalle por mes'!H28+'Detalle por mes'!H45+'Detalle por mes'!H62+'Detalle por mes'!H79+'Detalle por mes'!H96+'Detalle por mes'!H113+'Detalle por mes'!H130+'Detalle por mes'!H147+'Detalle por mes'!H164+'Detalle por mes'!H181+'Detalle por mes'!H198</f>
        <v>3259458.66</v>
      </c>
      <c r="I10" s="12">
        <f>'Detalle por mes'!I11+'Detalle por mes'!I28+'Detalle por mes'!I45+'Detalle por mes'!I62+'Detalle por mes'!I79+'Detalle por mes'!I96+'Detalle por mes'!I113+'Detalle por mes'!I130+'Detalle por mes'!I147+'Detalle por mes'!I164+'Detalle por mes'!I181+'Detalle por mes'!I198</f>
        <v>21561</v>
      </c>
      <c r="J10" s="12">
        <f>'Detalle por mes'!J11+'Detalle por mes'!J28+'Detalle por mes'!J45+'Detalle por mes'!J62+'Detalle por mes'!J79+'Detalle por mes'!J96+'Detalle por mes'!J113+'Detalle por mes'!J130+'Detalle por mes'!J147+'Detalle por mes'!J164+'Detalle por mes'!J181+'Detalle por mes'!J198</f>
        <v>3901492.0500000003</v>
      </c>
      <c r="K10" s="12">
        <f>'Detalle por mes'!K11+'Detalle por mes'!K28+'Detalle por mes'!K45+'Detalle por mes'!K62+'Detalle por mes'!K79+'Detalle por mes'!K96+'Detalle por mes'!K113+'Detalle por mes'!K130+'Detalle por mes'!K147+'Detalle por mes'!K164+'Detalle por mes'!K181+'Detalle por mes'!K198</f>
        <v>8158</v>
      </c>
      <c r="L10" s="12">
        <f>'Detalle por mes'!L11+'Detalle por mes'!L28+'Detalle por mes'!L45+'Detalle por mes'!L62+'Detalle por mes'!L79+'Detalle por mes'!L96+'Detalle por mes'!L113+'Detalle por mes'!L130+'Detalle por mes'!L147+'Detalle por mes'!L164+'Detalle por mes'!L181+'Detalle por mes'!L198</f>
        <v>1533834.0000000005</v>
      </c>
      <c r="M10" s="12">
        <f>'Detalle por mes'!M11+'Detalle por mes'!M28+'Detalle por mes'!M45+'Detalle por mes'!M62+'Detalle por mes'!M79+'Detalle por mes'!M96+'Detalle por mes'!M113+'Detalle por mes'!M130+'Detalle por mes'!M147+'Detalle por mes'!M164+'Detalle por mes'!M181+'Detalle por mes'!M198</f>
        <v>1606</v>
      </c>
      <c r="N10" s="12">
        <f>'Detalle por mes'!N11+'Detalle por mes'!N28+'Detalle por mes'!N45+'Detalle por mes'!N62+'Detalle por mes'!N79+'Detalle por mes'!N96+'Detalle por mes'!N113+'Detalle por mes'!N130+'Detalle por mes'!N147+'Detalle por mes'!N164+'Detalle por mes'!N181+'Detalle por mes'!N198</f>
        <v>456730.79000000021</v>
      </c>
      <c r="O10" s="12">
        <f>'Detalle por mes'!O11+'Detalle por mes'!O28+'Detalle por mes'!O45+'Detalle por mes'!O62+'Detalle por mes'!O79+'Detalle por mes'!O96+'Detalle por mes'!O113+'Detalle por mes'!O130+'Detalle por mes'!O147+'Detalle por mes'!O164+'Detalle por mes'!O181+'Detalle por mes'!O198</f>
        <v>156989</v>
      </c>
      <c r="P10" s="12">
        <f>'Detalle por mes'!P11+'Detalle por mes'!P28+'Detalle por mes'!P45+'Detalle por mes'!P62+'Detalle por mes'!P79+'Detalle por mes'!P96+'Detalle por mes'!P113+'Detalle por mes'!P130+'Detalle por mes'!P147+'Detalle por mes'!P164+'Detalle por mes'!P181+'Detalle por mes'!P198</f>
        <v>59170937.610000007</v>
      </c>
      <c r="Q10" s="12">
        <f>'Detalle por mes'!Q11+'Detalle por mes'!Q28+'Detalle por mes'!Q45+'Detalle por mes'!Q62+'Detalle por mes'!Q79+'Detalle por mes'!Q96+'Detalle por mes'!Q113+'Detalle por mes'!Q130+'Detalle por mes'!Q147+'Detalle por mes'!Q164+'Detalle por mes'!Q181+'Detalle por mes'!Q198</f>
        <v>0</v>
      </c>
      <c r="R10" s="12">
        <f>'Detalle por mes'!R11+'Detalle por mes'!R28+'Detalle por mes'!R45+'Detalle por mes'!R62+'Detalle por mes'!R79+'Detalle por mes'!R96+'Detalle por mes'!R113+'Detalle por mes'!R130+'Detalle por mes'!R147+'Detalle por mes'!R164+'Detalle por mes'!R181+'Detalle por mes'!R198</f>
        <v>0</v>
      </c>
      <c r="S10" s="12">
        <f>'Detalle por mes'!S11+'Detalle por mes'!S28+'Detalle por mes'!S45+'Detalle por mes'!S62+'Detalle por mes'!S79+'Detalle por mes'!S96+'Detalle por mes'!S113+'Detalle por mes'!S130+'Detalle por mes'!S147+'Detalle por mes'!S164+'Detalle por mes'!S181+'Detalle por mes'!S198</f>
        <v>547729</v>
      </c>
      <c r="T10" s="12">
        <f>'Detalle por mes'!T11+'Detalle por mes'!T28+'Detalle por mes'!T45+'Detalle por mes'!T62+'Detalle por mes'!T79+'Detalle por mes'!T96+'Detalle por mes'!T113+'Detalle por mes'!T130+'Detalle por mes'!T147+'Detalle por mes'!T164+'Detalle por mes'!T181+'Detalle por mes'!T198</f>
        <v>112237321.30999996</v>
      </c>
      <c r="U10" s="12">
        <f>'Detalle por mes'!U11+'Detalle por mes'!U28+'Detalle por mes'!U45+'Detalle por mes'!U62+'Detalle por mes'!U79+'Detalle por mes'!U96+'Detalle por mes'!U113+'Detalle por mes'!U130+'Detalle por mes'!U147+'Detalle por mes'!U164+'Detalle por mes'!U181+'Detalle por mes'!U198</f>
        <v>91997804.352459028</v>
      </c>
    </row>
    <row r="11" spans="2:21" x14ac:dyDescent="0.25">
      <c r="B11" s="10" t="s">
        <v>25</v>
      </c>
      <c r="C11" s="12">
        <f>'Detalle por mes'!C12+'Detalle por mes'!C29+'Detalle por mes'!C46+'Detalle por mes'!C63+'Detalle por mes'!C80+'Detalle por mes'!C97+'Detalle por mes'!C114+'Detalle por mes'!C131+'Detalle por mes'!C148+'Detalle por mes'!C165+'Detalle por mes'!C182+'Detalle por mes'!C199</f>
        <v>591950</v>
      </c>
      <c r="D11" s="12">
        <f>'Detalle por mes'!D12+'Detalle por mes'!D29+'Detalle por mes'!D46+'Detalle por mes'!D63+'Detalle por mes'!D80+'Detalle por mes'!D97+'Detalle por mes'!D114+'Detalle por mes'!D131+'Detalle por mes'!D148+'Detalle por mes'!D165+'Detalle por mes'!D182+'Detalle por mes'!D199</f>
        <v>69932625.299999967</v>
      </c>
      <c r="E11" s="12">
        <f>'Detalle por mes'!E12+'Detalle por mes'!E29+'Detalle por mes'!E46+'Detalle por mes'!E63+'Detalle por mes'!E80+'Detalle por mes'!E97+'Detalle por mes'!E114+'Detalle por mes'!E131+'Detalle por mes'!E148+'Detalle por mes'!E165+'Detalle por mes'!E182+'Detalle por mes'!E199</f>
        <v>28056</v>
      </c>
      <c r="F11" s="12">
        <f>'Detalle por mes'!F12+'Detalle por mes'!F29+'Detalle por mes'!F46+'Detalle por mes'!F63+'Detalle por mes'!F80+'Detalle por mes'!F97+'Detalle por mes'!F114+'Detalle por mes'!F131+'Detalle por mes'!F148+'Detalle por mes'!F165+'Detalle por mes'!F182+'Detalle por mes'!F199</f>
        <v>1826167.4300000004</v>
      </c>
      <c r="G11" s="12">
        <f>'Detalle por mes'!G12+'Detalle por mes'!G29+'Detalle por mes'!G46+'Detalle por mes'!G63+'Detalle por mes'!G80+'Detalle por mes'!G97+'Detalle por mes'!G114+'Detalle por mes'!G131+'Detalle por mes'!G148+'Detalle por mes'!G165+'Detalle por mes'!G182+'Detalle por mes'!G199</f>
        <v>25875</v>
      </c>
      <c r="H11" s="12">
        <f>'Detalle por mes'!H12+'Detalle por mes'!H29+'Detalle por mes'!H46+'Detalle por mes'!H63+'Detalle por mes'!H80+'Detalle por mes'!H97+'Detalle por mes'!H114+'Detalle por mes'!H131+'Detalle por mes'!H148+'Detalle por mes'!H165+'Detalle por mes'!H182+'Detalle por mes'!H199</f>
        <v>4716317.620000001</v>
      </c>
      <c r="I11" s="12">
        <f>'Detalle por mes'!I12+'Detalle por mes'!I29+'Detalle por mes'!I46+'Detalle por mes'!I63+'Detalle por mes'!I80+'Detalle por mes'!I97+'Detalle por mes'!I114+'Detalle por mes'!I131+'Detalle por mes'!I148+'Detalle por mes'!I165+'Detalle por mes'!I182+'Detalle por mes'!I199</f>
        <v>51310</v>
      </c>
      <c r="J11" s="12">
        <f>'Detalle por mes'!J12+'Detalle por mes'!J29+'Detalle por mes'!J46+'Detalle por mes'!J63+'Detalle por mes'!J80+'Detalle por mes'!J97+'Detalle por mes'!J114+'Detalle por mes'!J131+'Detalle por mes'!J148+'Detalle por mes'!J165+'Detalle por mes'!J182+'Detalle por mes'!J199</f>
        <v>7325470.8399999999</v>
      </c>
      <c r="K11" s="12">
        <f>'Detalle por mes'!K12+'Detalle por mes'!K29+'Detalle por mes'!K46+'Detalle por mes'!K63+'Detalle por mes'!K80+'Detalle por mes'!K97+'Detalle por mes'!K114+'Detalle por mes'!K131+'Detalle por mes'!K148+'Detalle por mes'!K165+'Detalle por mes'!K182+'Detalle por mes'!K199</f>
        <v>13367</v>
      </c>
      <c r="L11" s="12">
        <f>'Detalle por mes'!L12+'Detalle por mes'!L29+'Detalle por mes'!L46+'Detalle por mes'!L63+'Detalle por mes'!L80+'Detalle por mes'!L97+'Detalle por mes'!L114+'Detalle por mes'!L131+'Detalle por mes'!L148+'Detalle por mes'!L165+'Detalle por mes'!L182+'Detalle por mes'!L199</f>
        <v>2480236.13</v>
      </c>
      <c r="M11" s="12">
        <f>'Detalle por mes'!M12+'Detalle por mes'!M29+'Detalle por mes'!M46+'Detalle por mes'!M63+'Detalle por mes'!M80+'Detalle por mes'!M97+'Detalle por mes'!M114+'Detalle por mes'!M131+'Detalle por mes'!M148+'Detalle por mes'!M165+'Detalle por mes'!M182+'Detalle por mes'!M199</f>
        <v>1269</v>
      </c>
      <c r="N11" s="12">
        <f>'Detalle por mes'!N12+'Detalle por mes'!N29+'Detalle por mes'!N46+'Detalle por mes'!N63+'Detalle por mes'!N80+'Detalle por mes'!N97+'Detalle por mes'!N114+'Detalle por mes'!N131+'Detalle por mes'!N148+'Detalle por mes'!N165+'Detalle por mes'!N182+'Detalle por mes'!N199</f>
        <v>359806.00000000012</v>
      </c>
      <c r="O11" s="12">
        <f>'Detalle por mes'!O12+'Detalle por mes'!O29+'Detalle por mes'!O46+'Detalle por mes'!O63+'Detalle por mes'!O80+'Detalle por mes'!O97+'Detalle por mes'!O114+'Detalle por mes'!O131+'Detalle por mes'!O148+'Detalle por mes'!O165+'Detalle por mes'!O182+'Detalle por mes'!O199</f>
        <v>274348</v>
      </c>
      <c r="P11" s="12">
        <f>'Detalle por mes'!P12+'Detalle por mes'!P29+'Detalle por mes'!P46+'Detalle por mes'!P63+'Detalle por mes'!P80+'Detalle por mes'!P97+'Detalle por mes'!P114+'Detalle por mes'!P131+'Detalle por mes'!P148+'Detalle por mes'!P165+'Detalle por mes'!P182+'Detalle por mes'!P199</f>
        <v>96814215.37000002</v>
      </c>
      <c r="Q11" s="12">
        <f>'Detalle por mes'!Q12+'Detalle por mes'!Q29+'Detalle por mes'!Q46+'Detalle por mes'!Q63+'Detalle por mes'!Q80+'Detalle por mes'!Q97+'Detalle por mes'!Q114+'Detalle por mes'!Q131+'Detalle por mes'!Q148+'Detalle por mes'!Q165+'Detalle por mes'!Q182+'Detalle por mes'!Q199</f>
        <v>19594</v>
      </c>
      <c r="R11" s="12">
        <f>'Detalle por mes'!R12+'Detalle por mes'!R29+'Detalle por mes'!R46+'Detalle por mes'!R63+'Detalle por mes'!R80+'Detalle por mes'!R97+'Detalle por mes'!R114+'Detalle por mes'!R131+'Detalle por mes'!R148+'Detalle por mes'!R165+'Detalle por mes'!R182+'Detalle por mes'!R199</f>
        <v>9039852.9399999995</v>
      </c>
      <c r="S11" s="12">
        <f>'Detalle por mes'!S12+'Detalle por mes'!S29+'Detalle por mes'!S46+'Detalle por mes'!S63+'Detalle por mes'!S80+'Detalle por mes'!S97+'Detalle por mes'!S114+'Detalle por mes'!S131+'Detalle por mes'!S148+'Detalle por mes'!S165+'Detalle por mes'!S182+'Detalle por mes'!S199</f>
        <v>1007229</v>
      </c>
      <c r="T11" s="12">
        <f>'Detalle por mes'!T12+'Detalle por mes'!T29+'Detalle por mes'!T46+'Detalle por mes'!T63+'Detalle por mes'!T80+'Detalle por mes'!T97+'Detalle por mes'!T114+'Detalle por mes'!T131+'Detalle por mes'!T148+'Detalle por mes'!T165+'Detalle por mes'!T182+'Detalle por mes'!T199</f>
        <v>193142699.33000007</v>
      </c>
      <c r="U11" s="12">
        <f>'Detalle por mes'!U12+'Detalle por mes'!U29+'Detalle por mes'!U46+'Detalle por mes'!U63+'Detalle por mes'!U80+'Detalle por mes'!U97+'Detalle por mes'!U114+'Detalle por mes'!U131+'Detalle por mes'!U148+'Detalle por mes'!U165+'Detalle por mes'!U182+'Detalle por mes'!U199</f>
        <v>158313687.97540984</v>
      </c>
    </row>
    <row r="12" spans="2:21" x14ac:dyDescent="0.25">
      <c r="B12" s="10" t="s">
        <v>26</v>
      </c>
      <c r="C12" s="12">
        <f>'Detalle por mes'!C13+'Detalle por mes'!C30+'Detalle por mes'!C47+'Detalle por mes'!C64+'Detalle por mes'!C81+'Detalle por mes'!C98+'Detalle por mes'!C115+'Detalle por mes'!C132+'Detalle por mes'!C149+'Detalle por mes'!C166+'Detalle por mes'!C183+'Detalle por mes'!C200</f>
        <v>1395770</v>
      </c>
      <c r="D12" s="12">
        <f>'Detalle por mes'!D13+'Detalle por mes'!D30+'Detalle por mes'!D47+'Detalle por mes'!D64+'Detalle por mes'!D81+'Detalle por mes'!D98+'Detalle por mes'!D115+'Detalle por mes'!D132+'Detalle por mes'!D149+'Detalle por mes'!D166+'Detalle por mes'!D183+'Detalle por mes'!D200</f>
        <v>177668731.53999999</v>
      </c>
      <c r="E12" s="12">
        <f>'Detalle por mes'!E13+'Detalle por mes'!E30+'Detalle por mes'!E47+'Detalle por mes'!E64+'Detalle por mes'!E81+'Detalle por mes'!E98+'Detalle por mes'!E115+'Detalle por mes'!E132+'Detalle por mes'!E149+'Detalle por mes'!E166+'Detalle por mes'!E183+'Detalle por mes'!E200</f>
        <v>10161</v>
      </c>
      <c r="F12" s="12">
        <f>'Detalle por mes'!F13+'Detalle por mes'!F30+'Detalle por mes'!F47+'Detalle por mes'!F64+'Detalle por mes'!F81+'Detalle por mes'!F98+'Detalle por mes'!F115+'Detalle por mes'!F132+'Detalle por mes'!F149+'Detalle por mes'!F166+'Detalle por mes'!F183+'Detalle por mes'!F200</f>
        <v>1237655.97</v>
      </c>
      <c r="G12" s="12">
        <f>'Detalle por mes'!G13+'Detalle por mes'!G30+'Detalle por mes'!G47+'Detalle por mes'!G64+'Detalle por mes'!G81+'Detalle por mes'!G98+'Detalle por mes'!G115+'Detalle por mes'!G132+'Detalle por mes'!G149+'Detalle por mes'!G166+'Detalle por mes'!G183+'Detalle por mes'!G200</f>
        <v>55002</v>
      </c>
      <c r="H12" s="12">
        <f>'Detalle por mes'!H13+'Detalle por mes'!H30+'Detalle por mes'!H47+'Detalle por mes'!H64+'Detalle por mes'!H81+'Detalle por mes'!H98+'Detalle por mes'!H115+'Detalle por mes'!H132+'Detalle por mes'!H149+'Detalle por mes'!H166+'Detalle por mes'!H183+'Detalle por mes'!H200</f>
        <v>9926042.4600000028</v>
      </c>
      <c r="I12" s="12">
        <f>'Detalle por mes'!I13+'Detalle por mes'!I30+'Detalle por mes'!I47+'Detalle por mes'!I64+'Detalle por mes'!I81+'Detalle por mes'!I98+'Detalle por mes'!I115+'Detalle por mes'!I132+'Detalle por mes'!I149+'Detalle por mes'!I166+'Detalle por mes'!I183+'Detalle por mes'!I200</f>
        <v>94285</v>
      </c>
      <c r="J12" s="12">
        <f>'Detalle por mes'!J13+'Detalle por mes'!J30+'Detalle por mes'!J47+'Detalle por mes'!J64+'Detalle por mes'!J81+'Detalle por mes'!J98+'Detalle por mes'!J115+'Detalle por mes'!J132+'Detalle por mes'!J149+'Detalle por mes'!J166+'Detalle por mes'!J183+'Detalle por mes'!J200</f>
        <v>17275093.479999993</v>
      </c>
      <c r="K12" s="12">
        <f>'Detalle por mes'!K13+'Detalle por mes'!K30+'Detalle por mes'!K47+'Detalle por mes'!K64+'Detalle por mes'!K81+'Detalle por mes'!K98+'Detalle por mes'!K115+'Detalle por mes'!K132+'Detalle por mes'!K149+'Detalle por mes'!K166+'Detalle por mes'!K183+'Detalle por mes'!K200</f>
        <v>26927</v>
      </c>
      <c r="L12" s="12">
        <f>'Detalle por mes'!L13+'Detalle por mes'!L30+'Detalle por mes'!L47+'Detalle por mes'!L64+'Detalle por mes'!L81+'Detalle por mes'!L98+'Detalle por mes'!L115+'Detalle por mes'!L132+'Detalle por mes'!L149+'Detalle por mes'!L166+'Detalle por mes'!L183+'Detalle por mes'!L200</f>
        <v>4535322.1999999993</v>
      </c>
      <c r="M12" s="12">
        <f>'Detalle por mes'!M13+'Detalle por mes'!M30+'Detalle por mes'!M47+'Detalle por mes'!M64+'Detalle por mes'!M81+'Detalle por mes'!M98+'Detalle por mes'!M115+'Detalle por mes'!M132+'Detalle por mes'!M149+'Detalle por mes'!M166+'Detalle por mes'!M183+'Detalle por mes'!M200</f>
        <v>3493</v>
      </c>
      <c r="N12" s="12">
        <f>'Detalle por mes'!N13+'Detalle por mes'!N30+'Detalle por mes'!N47+'Detalle por mes'!N64+'Detalle por mes'!N81+'Detalle por mes'!N98+'Detalle por mes'!N115+'Detalle por mes'!N132+'Detalle por mes'!N149+'Detalle por mes'!N166+'Detalle por mes'!N183+'Detalle por mes'!N200</f>
        <v>899216</v>
      </c>
      <c r="O12" s="12">
        <f>'Detalle por mes'!O13+'Detalle por mes'!O30+'Detalle por mes'!O47+'Detalle por mes'!O64+'Detalle por mes'!O81+'Detalle por mes'!O98+'Detalle por mes'!O115+'Detalle por mes'!O132+'Detalle por mes'!O149+'Detalle por mes'!O166+'Detalle por mes'!O183+'Detalle por mes'!O200</f>
        <v>153187</v>
      </c>
      <c r="P12" s="12">
        <f>'Detalle por mes'!P13+'Detalle por mes'!P30+'Detalle por mes'!P47+'Detalle por mes'!P64+'Detalle por mes'!P81+'Detalle por mes'!P98+'Detalle por mes'!P115+'Detalle por mes'!P132+'Detalle por mes'!P149+'Detalle por mes'!P166+'Detalle por mes'!P183+'Detalle por mes'!P200</f>
        <v>55169097.270000011</v>
      </c>
      <c r="Q12" s="12">
        <f>'Detalle por mes'!Q13+'Detalle por mes'!Q30+'Detalle por mes'!Q47+'Detalle por mes'!Q64+'Detalle por mes'!Q81+'Detalle por mes'!Q98+'Detalle por mes'!Q115+'Detalle por mes'!Q132+'Detalle por mes'!Q149+'Detalle por mes'!Q166+'Detalle por mes'!Q183+'Detalle por mes'!Q200</f>
        <v>0</v>
      </c>
      <c r="R12" s="12">
        <f>'Detalle por mes'!R13+'Detalle por mes'!R30+'Detalle por mes'!R47+'Detalle por mes'!R64+'Detalle por mes'!R81+'Detalle por mes'!R98+'Detalle por mes'!R115+'Detalle por mes'!R132+'Detalle por mes'!R149+'Detalle por mes'!R166+'Detalle por mes'!R183+'Detalle por mes'!R200</f>
        <v>0</v>
      </c>
      <c r="S12" s="12">
        <f>'Detalle por mes'!S13+'Detalle por mes'!S30+'Detalle por mes'!S47+'Detalle por mes'!S64+'Detalle por mes'!S81+'Detalle por mes'!S98+'Detalle por mes'!S115+'Detalle por mes'!S132+'Detalle por mes'!S149+'Detalle por mes'!S166+'Detalle por mes'!S183+'Detalle por mes'!S200</f>
        <v>1738825</v>
      </c>
      <c r="T12" s="12">
        <f>'Detalle por mes'!T13+'Detalle por mes'!T30+'Detalle por mes'!T47+'Detalle por mes'!T64+'Detalle por mes'!T81+'Detalle por mes'!T98+'Detalle por mes'!T115+'Detalle por mes'!T132+'Detalle por mes'!T149+'Detalle por mes'!T166+'Detalle por mes'!T183+'Detalle por mes'!T200</f>
        <v>266711158.92000005</v>
      </c>
      <c r="U12" s="12">
        <f>'Detalle por mes'!U13+'Detalle por mes'!U30+'Detalle por mes'!U47+'Detalle por mes'!U64+'Detalle por mes'!U81+'Detalle por mes'!U98+'Detalle por mes'!U115+'Detalle por mes'!U132+'Detalle por mes'!U149+'Detalle por mes'!U166+'Detalle por mes'!U183+'Detalle por mes'!U200</f>
        <v>218615704.03278688</v>
      </c>
    </row>
    <row r="13" spans="2:21" x14ac:dyDescent="0.25">
      <c r="B13" s="10" t="s">
        <v>27</v>
      </c>
      <c r="C13" s="12">
        <f>'Detalle por mes'!C14+'Detalle por mes'!C31+'Detalle por mes'!C48+'Detalle por mes'!C65+'Detalle por mes'!C82+'Detalle por mes'!C99+'Detalle por mes'!C116+'Detalle por mes'!C133+'Detalle por mes'!C150+'Detalle por mes'!C167+'Detalle por mes'!C184+'Detalle por mes'!C201</f>
        <v>971862</v>
      </c>
      <c r="D13" s="12">
        <f>'Detalle por mes'!D14+'Detalle por mes'!D31+'Detalle por mes'!D48+'Detalle por mes'!D65+'Detalle por mes'!D82+'Detalle por mes'!D99+'Detalle por mes'!D116+'Detalle por mes'!D133+'Detalle por mes'!D150+'Detalle por mes'!D167+'Detalle por mes'!D184+'Detalle por mes'!D201</f>
        <v>124301688.24999997</v>
      </c>
      <c r="E13" s="12">
        <f>'Detalle por mes'!E14+'Detalle por mes'!E31+'Detalle por mes'!E48+'Detalle por mes'!E65+'Detalle por mes'!E82+'Detalle por mes'!E99+'Detalle por mes'!E116+'Detalle por mes'!E133+'Detalle por mes'!E150+'Detalle por mes'!E167+'Detalle por mes'!E184+'Detalle por mes'!E201</f>
        <v>2564</v>
      </c>
      <c r="F13" s="12">
        <f>'Detalle por mes'!F14+'Detalle por mes'!F31+'Detalle por mes'!F48+'Detalle por mes'!F65+'Detalle por mes'!F82+'Detalle por mes'!F99+'Detalle por mes'!F116+'Detalle por mes'!F133+'Detalle por mes'!F150+'Detalle por mes'!F167+'Detalle por mes'!F184+'Detalle por mes'!F201</f>
        <v>328811.24999999988</v>
      </c>
      <c r="G13" s="12">
        <f>'Detalle por mes'!G14+'Detalle por mes'!G31+'Detalle por mes'!G48+'Detalle por mes'!G65+'Detalle por mes'!G82+'Detalle por mes'!G99+'Detalle por mes'!G116+'Detalle por mes'!G133+'Detalle por mes'!G150+'Detalle por mes'!G167+'Detalle por mes'!G184+'Detalle por mes'!G201</f>
        <v>28526</v>
      </c>
      <c r="H13" s="12">
        <f>'Detalle por mes'!H14+'Detalle por mes'!H31+'Detalle por mes'!H48+'Detalle por mes'!H65+'Detalle por mes'!H82+'Detalle por mes'!H99+'Detalle por mes'!H116+'Detalle por mes'!H133+'Detalle por mes'!H150+'Detalle por mes'!H167+'Detalle por mes'!H184+'Detalle por mes'!H201</f>
        <v>5423773.6200000001</v>
      </c>
      <c r="I13" s="12">
        <f>'Detalle por mes'!I14+'Detalle por mes'!I31+'Detalle por mes'!I48+'Detalle por mes'!I65+'Detalle por mes'!I82+'Detalle por mes'!I99+'Detalle por mes'!I116+'Detalle por mes'!I133+'Detalle por mes'!I150+'Detalle por mes'!I167+'Detalle por mes'!I184+'Detalle por mes'!I201</f>
        <v>30824</v>
      </c>
      <c r="J13" s="12">
        <f>'Detalle por mes'!J14+'Detalle por mes'!J31+'Detalle por mes'!J48+'Detalle por mes'!J65+'Detalle por mes'!J82+'Detalle por mes'!J99+'Detalle por mes'!J116+'Detalle por mes'!J133+'Detalle por mes'!J150+'Detalle por mes'!J167+'Detalle por mes'!J184+'Detalle por mes'!J201</f>
        <v>5466534.5200000014</v>
      </c>
      <c r="K13" s="12">
        <f>'Detalle por mes'!K14+'Detalle por mes'!K31+'Detalle por mes'!K48+'Detalle por mes'!K65+'Detalle por mes'!K82+'Detalle por mes'!K99+'Detalle por mes'!K116+'Detalle por mes'!K133+'Detalle por mes'!K150+'Detalle por mes'!K167+'Detalle por mes'!K184+'Detalle por mes'!K201</f>
        <v>16254</v>
      </c>
      <c r="L13" s="12">
        <f>'Detalle por mes'!L14+'Detalle por mes'!L31+'Detalle por mes'!L48+'Detalle por mes'!L65+'Detalle por mes'!L82+'Detalle por mes'!L99+'Detalle por mes'!L116+'Detalle por mes'!L133+'Detalle por mes'!L150+'Detalle por mes'!L167+'Detalle por mes'!L184+'Detalle por mes'!L201</f>
        <v>3089482.8900000011</v>
      </c>
      <c r="M13" s="12">
        <f>'Detalle por mes'!M14+'Detalle por mes'!M31+'Detalle por mes'!M48+'Detalle por mes'!M65+'Detalle por mes'!M82+'Detalle por mes'!M99+'Detalle por mes'!M116+'Detalle por mes'!M133+'Detalle por mes'!M150+'Detalle por mes'!M167+'Detalle por mes'!M184+'Detalle por mes'!M201</f>
        <v>676</v>
      </c>
      <c r="N13" s="12">
        <f>'Detalle por mes'!N14+'Detalle por mes'!N31+'Detalle por mes'!N48+'Detalle por mes'!N65+'Detalle por mes'!N82+'Detalle por mes'!N99+'Detalle por mes'!N116+'Detalle por mes'!N133+'Detalle por mes'!N150+'Detalle por mes'!N167+'Detalle por mes'!N184+'Detalle por mes'!N201</f>
        <v>185113.26</v>
      </c>
      <c r="O13" s="12">
        <f>'Detalle por mes'!O14+'Detalle por mes'!O31+'Detalle por mes'!O48+'Detalle por mes'!O65+'Detalle por mes'!O82+'Detalle por mes'!O99+'Detalle por mes'!O116+'Detalle por mes'!O133+'Detalle por mes'!O150+'Detalle por mes'!O167+'Detalle por mes'!O184+'Detalle por mes'!O201</f>
        <v>85628</v>
      </c>
      <c r="P13" s="12">
        <f>'Detalle por mes'!P14+'Detalle por mes'!P31+'Detalle por mes'!P48+'Detalle por mes'!P65+'Detalle por mes'!P82+'Detalle por mes'!P99+'Detalle por mes'!P116+'Detalle por mes'!P133+'Detalle por mes'!P150+'Detalle por mes'!P167+'Detalle por mes'!P184+'Detalle por mes'!P201</f>
        <v>32723712.439999994</v>
      </c>
      <c r="Q13" s="12">
        <f>'Detalle por mes'!Q14+'Detalle por mes'!Q31+'Detalle por mes'!Q48+'Detalle por mes'!Q65+'Detalle por mes'!Q82+'Detalle por mes'!Q99+'Detalle por mes'!Q116+'Detalle por mes'!Q133+'Detalle por mes'!Q150+'Detalle por mes'!Q167+'Detalle por mes'!Q184+'Detalle por mes'!Q201</f>
        <v>1</v>
      </c>
      <c r="R13" s="12">
        <f>'Detalle por mes'!R14+'Detalle por mes'!R31+'Detalle por mes'!R48+'Detalle por mes'!R65+'Detalle por mes'!R82+'Detalle por mes'!R99+'Detalle por mes'!R116+'Detalle por mes'!R133+'Detalle por mes'!R150+'Detalle por mes'!R167+'Detalle por mes'!R184+'Detalle por mes'!R201</f>
        <v>642.57000000000005</v>
      </c>
      <c r="S13" s="12">
        <f>'Detalle por mes'!S14+'Detalle por mes'!S31+'Detalle por mes'!S48+'Detalle por mes'!S65+'Detalle por mes'!S82+'Detalle por mes'!S99+'Detalle por mes'!S116+'Detalle por mes'!S133+'Detalle por mes'!S150+'Detalle por mes'!S167+'Detalle por mes'!S184+'Detalle por mes'!S201</f>
        <v>1136335</v>
      </c>
      <c r="T13" s="12">
        <f>'Detalle por mes'!T14+'Detalle por mes'!T31+'Detalle por mes'!T48+'Detalle por mes'!T65+'Detalle por mes'!T82+'Detalle por mes'!T99+'Detalle por mes'!T116+'Detalle por mes'!T133+'Detalle por mes'!T150+'Detalle por mes'!T167+'Detalle por mes'!T184+'Detalle por mes'!T201</f>
        <v>171519758.80000001</v>
      </c>
      <c r="U13" s="12">
        <f>'Detalle por mes'!U14+'Detalle por mes'!U31+'Detalle por mes'!U48+'Detalle por mes'!U65+'Detalle por mes'!U82+'Detalle por mes'!U99+'Detalle por mes'!U116+'Detalle por mes'!U133+'Detalle por mes'!U150+'Detalle por mes'!U167+'Detalle por mes'!U184+'Detalle por mes'!U201</f>
        <v>140589966.22950819</v>
      </c>
    </row>
    <row r="14" spans="2:21" x14ac:dyDescent="0.25">
      <c r="B14" s="10" t="s">
        <v>28</v>
      </c>
      <c r="C14" s="12">
        <f>'Detalle por mes'!C15+'Detalle por mes'!C32+'Detalle por mes'!C49+'Detalle por mes'!C66+'Detalle por mes'!C83+'Detalle por mes'!C100+'Detalle por mes'!C117+'Detalle por mes'!C134+'Detalle por mes'!C151+'Detalle por mes'!C168+'Detalle por mes'!C185+'Detalle por mes'!C202</f>
        <v>3343839</v>
      </c>
      <c r="D14" s="12">
        <f>'Detalle por mes'!D15+'Detalle por mes'!D32+'Detalle por mes'!D49+'Detalle por mes'!D66+'Detalle por mes'!D83+'Detalle por mes'!D100+'Detalle por mes'!D117+'Detalle por mes'!D134+'Detalle por mes'!D151+'Detalle por mes'!D168+'Detalle por mes'!D185+'Detalle por mes'!D202</f>
        <v>433564641.14000022</v>
      </c>
      <c r="E14" s="12">
        <f>'Detalle por mes'!E15+'Detalle por mes'!E32+'Detalle por mes'!E49+'Detalle por mes'!E66+'Detalle por mes'!E83+'Detalle por mes'!E100+'Detalle por mes'!E117+'Detalle por mes'!E134+'Detalle por mes'!E151+'Detalle por mes'!E168+'Detalle por mes'!E185+'Detalle por mes'!E202</f>
        <v>27420</v>
      </c>
      <c r="F14" s="12">
        <f>'Detalle por mes'!F15+'Detalle por mes'!F32+'Detalle por mes'!F49+'Detalle por mes'!F66+'Detalle por mes'!F83+'Detalle por mes'!F100+'Detalle por mes'!F117+'Detalle por mes'!F134+'Detalle por mes'!F151+'Detalle por mes'!F168+'Detalle por mes'!F185+'Detalle por mes'!F202</f>
        <v>3129453.68</v>
      </c>
      <c r="G14" s="12">
        <f>'Detalle por mes'!G15+'Detalle por mes'!G32+'Detalle por mes'!G49+'Detalle por mes'!G66+'Detalle por mes'!G83+'Detalle por mes'!G100+'Detalle por mes'!G117+'Detalle por mes'!G134+'Detalle por mes'!G151+'Detalle por mes'!G168+'Detalle por mes'!G185+'Detalle por mes'!G202</f>
        <v>146460</v>
      </c>
      <c r="H14" s="12">
        <f>'Detalle por mes'!H15+'Detalle por mes'!H32+'Detalle por mes'!H49+'Detalle por mes'!H66+'Detalle por mes'!H83+'Detalle por mes'!H100+'Detalle por mes'!H117+'Detalle por mes'!H134+'Detalle por mes'!H151+'Detalle por mes'!H168+'Detalle por mes'!H185+'Detalle por mes'!H202</f>
        <v>28300284.04000001</v>
      </c>
      <c r="I14" s="12">
        <f>'Detalle por mes'!I15+'Detalle por mes'!I32+'Detalle por mes'!I49+'Detalle por mes'!I66+'Detalle por mes'!I83+'Detalle por mes'!I100+'Detalle por mes'!I117+'Detalle por mes'!I134+'Detalle por mes'!I151+'Detalle por mes'!I168+'Detalle por mes'!I185+'Detalle por mes'!I202</f>
        <v>280667</v>
      </c>
      <c r="J14" s="12">
        <f>'Detalle por mes'!J15+'Detalle por mes'!J32+'Detalle por mes'!J49+'Detalle por mes'!J66+'Detalle por mes'!J83+'Detalle por mes'!J100+'Detalle por mes'!J117+'Detalle por mes'!J134+'Detalle por mes'!J151+'Detalle por mes'!J168+'Detalle por mes'!J185+'Detalle por mes'!J202</f>
        <v>36977215.150000013</v>
      </c>
      <c r="K14" s="12">
        <f>'Detalle por mes'!K15+'Detalle por mes'!K32+'Detalle por mes'!K49+'Detalle por mes'!K66+'Detalle por mes'!K83+'Detalle por mes'!K100+'Detalle por mes'!K117+'Detalle por mes'!K134+'Detalle por mes'!K151+'Detalle por mes'!K168+'Detalle por mes'!K185+'Detalle por mes'!K202</f>
        <v>64578</v>
      </c>
      <c r="L14" s="12">
        <f>'Detalle por mes'!L15+'Detalle por mes'!L32+'Detalle por mes'!L49+'Detalle por mes'!L66+'Detalle por mes'!L83+'Detalle por mes'!L100+'Detalle por mes'!L117+'Detalle por mes'!L134+'Detalle por mes'!L151+'Detalle por mes'!L168+'Detalle por mes'!L185+'Detalle por mes'!L202</f>
        <v>11550401.299999999</v>
      </c>
      <c r="M14" s="12">
        <f>'Detalle por mes'!M15+'Detalle por mes'!M32+'Detalle por mes'!M49+'Detalle por mes'!M66+'Detalle por mes'!M83+'Detalle por mes'!M100+'Detalle por mes'!M117+'Detalle por mes'!M134+'Detalle por mes'!M151+'Detalle por mes'!M168+'Detalle por mes'!M185+'Detalle por mes'!M202</f>
        <v>6781</v>
      </c>
      <c r="N14" s="12">
        <f>'Detalle por mes'!N15+'Detalle por mes'!N32+'Detalle por mes'!N49+'Detalle por mes'!N66+'Detalle por mes'!N83+'Detalle por mes'!N100+'Detalle por mes'!N117+'Detalle por mes'!N134+'Detalle por mes'!N151+'Detalle por mes'!N168+'Detalle por mes'!N185+'Detalle por mes'!N202</f>
        <v>1978483.72</v>
      </c>
      <c r="O14" s="12">
        <f>'Detalle por mes'!O15+'Detalle por mes'!O32+'Detalle por mes'!O49+'Detalle por mes'!O66+'Detalle por mes'!O83+'Detalle por mes'!O100+'Detalle por mes'!O117+'Detalle por mes'!O134+'Detalle por mes'!O151+'Detalle por mes'!O168+'Detalle por mes'!O185+'Detalle por mes'!O202</f>
        <v>395167</v>
      </c>
      <c r="P14" s="12">
        <f>'Detalle por mes'!P15+'Detalle por mes'!P32+'Detalle por mes'!P49+'Detalle por mes'!P66+'Detalle por mes'!P83+'Detalle por mes'!P100+'Detalle por mes'!P117+'Detalle por mes'!P134+'Detalle por mes'!P151+'Detalle por mes'!P168+'Detalle por mes'!P185+'Detalle por mes'!P202</f>
        <v>145315129.32000005</v>
      </c>
      <c r="Q14" s="12">
        <f>'Detalle por mes'!Q15+'Detalle por mes'!Q32+'Detalle por mes'!Q49+'Detalle por mes'!Q66+'Detalle por mes'!Q83+'Detalle por mes'!Q100+'Detalle por mes'!Q117+'Detalle por mes'!Q134+'Detalle por mes'!Q151+'Detalle por mes'!Q168+'Detalle por mes'!Q185+'Detalle por mes'!Q202</f>
        <v>9</v>
      </c>
      <c r="R14" s="12">
        <f>'Detalle por mes'!R15+'Detalle por mes'!R32+'Detalle por mes'!R49+'Detalle por mes'!R66+'Detalle por mes'!R83+'Detalle por mes'!R100+'Detalle por mes'!R117+'Detalle por mes'!R134+'Detalle por mes'!R151+'Detalle por mes'!R168+'Detalle por mes'!R185+'Detalle por mes'!R202</f>
        <v>5983.93</v>
      </c>
      <c r="S14" s="12">
        <f>'Detalle por mes'!S15+'Detalle por mes'!S32+'Detalle por mes'!S49+'Detalle por mes'!S66+'Detalle por mes'!S83+'Detalle por mes'!S100+'Detalle por mes'!S117+'Detalle por mes'!S134+'Detalle por mes'!S151+'Detalle por mes'!S168+'Detalle por mes'!S185+'Detalle por mes'!S202</f>
        <v>4264927</v>
      </c>
      <c r="T14" s="12">
        <f>'Detalle por mes'!T15+'Detalle por mes'!T32+'Detalle por mes'!T49+'Detalle por mes'!T66+'Detalle por mes'!T83+'Detalle por mes'!T100+'Detalle por mes'!T117+'Detalle por mes'!T134+'Detalle por mes'!T151+'Detalle por mes'!T168+'Detalle por mes'!T185+'Detalle por mes'!T202</f>
        <v>660825447.70000029</v>
      </c>
      <c r="U14" s="12">
        <f>'Detalle por mes'!U15+'Detalle por mes'!U32+'Detalle por mes'!U49+'Detalle por mes'!U66+'Detalle por mes'!U83+'Detalle por mes'!U100+'Detalle por mes'!U117+'Detalle por mes'!U134+'Detalle por mes'!U151+'Detalle por mes'!U168+'Detalle por mes'!U185+'Detalle por mes'!U202</f>
        <v>541660203.03278697</v>
      </c>
    </row>
    <row r="15" spans="2:21" x14ac:dyDescent="0.25">
      <c r="B15" s="10" t="s">
        <v>29</v>
      </c>
      <c r="C15" s="12">
        <f>'Detalle por mes'!C16+'Detalle por mes'!C33+'Detalle por mes'!C50+'Detalle por mes'!C67+'Detalle por mes'!C84+'Detalle por mes'!C101+'Detalle por mes'!C118+'Detalle por mes'!C135+'Detalle por mes'!C152+'Detalle por mes'!C169+'Detalle por mes'!C186+'Detalle por mes'!C203</f>
        <v>419888</v>
      </c>
      <c r="D15" s="12">
        <f>'Detalle por mes'!D16+'Detalle por mes'!D33+'Detalle por mes'!D50+'Detalle por mes'!D67+'Detalle por mes'!D84+'Detalle por mes'!D101+'Detalle por mes'!D118+'Detalle por mes'!D135+'Detalle por mes'!D152+'Detalle por mes'!D169+'Detalle por mes'!D186+'Detalle por mes'!D203</f>
        <v>53869276.719999984</v>
      </c>
      <c r="E15" s="12">
        <f>'Detalle por mes'!E16+'Detalle por mes'!E33+'Detalle por mes'!E50+'Detalle por mes'!E67+'Detalle por mes'!E84+'Detalle por mes'!E101+'Detalle por mes'!E118+'Detalle por mes'!E135+'Detalle por mes'!E152+'Detalle por mes'!E169+'Detalle por mes'!E186+'Detalle por mes'!E203</f>
        <v>3461</v>
      </c>
      <c r="F15" s="12">
        <f>'Detalle por mes'!F16+'Detalle por mes'!F33+'Detalle por mes'!F50+'Detalle por mes'!F67+'Detalle por mes'!F84+'Detalle por mes'!F101+'Detalle por mes'!F118+'Detalle por mes'!F135+'Detalle por mes'!F152+'Detalle por mes'!F169+'Detalle por mes'!F186+'Detalle por mes'!F203</f>
        <v>448206.41999999993</v>
      </c>
      <c r="G15" s="12">
        <f>'Detalle por mes'!G16+'Detalle por mes'!G33+'Detalle por mes'!G50+'Detalle por mes'!G67+'Detalle por mes'!G84+'Detalle por mes'!G101+'Detalle por mes'!G118+'Detalle por mes'!G135+'Detalle por mes'!G152+'Detalle por mes'!G169+'Detalle por mes'!G186+'Detalle por mes'!G203</f>
        <v>15533</v>
      </c>
      <c r="H15" s="12">
        <f>'Detalle por mes'!H16+'Detalle por mes'!H33+'Detalle por mes'!H50+'Detalle por mes'!H67+'Detalle por mes'!H84+'Detalle por mes'!H101+'Detalle por mes'!H118+'Detalle por mes'!H135+'Detalle por mes'!H152+'Detalle por mes'!H169+'Detalle por mes'!H186+'Detalle por mes'!H203</f>
        <v>2946080.8299999996</v>
      </c>
      <c r="I15" s="12">
        <f>'Detalle por mes'!I16+'Detalle por mes'!I33+'Detalle por mes'!I50+'Detalle por mes'!I67+'Detalle por mes'!I84+'Detalle por mes'!I101+'Detalle por mes'!I118+'Detalle por mes'!I135+'Detalle por mes'!I152+'Detalle por mes'!I169+'Detalle por mes'!I186+'Detalle por mes'!I203</f>
        <v>27155</v>
      </c>
      <c r="J15" s="12">
        <f>'Detalle por mes'!J16+'Detalle por mes'!J33+'Detalle por mes'!J50+'Detalle por mes'!J67+'Detalle por mes'!J84+'Detalle por mes'!J101+'Detalle por mes'!J118+'Detalle por mes'!J135+'Detalle por mes'!J152+'Detalle por mes'!J169+'Detalle por mes'!J186+'Detalle por mes'!J203</f>
        <v>4970270.2800000012</v>
      </c>
      <c r="K15" s="12">
        <f>'Detalle por mes'!K16+'Detalle por mes'!K33+'Detalle por mes'!K50+'Detalle por mes'!K67+'Detalle por mes'!K84+'Detalle por mes'!K101+'Detalle por mes'!K118+'Detalle por mes'!K135+'Detalle por mes'!K152+'Detalle por mes'!K169+'Detalle por mes'!K186+'Detalle por mes'!K203</f>
        <v>10154</v>
      </c>
      <c r="L15" s="12">
        <f>'Detalle por mes'!L16+'Detalle por mes'!L33+'Detalle por mes'!L50+'Detalle por mes'!L67+'Detalle por mes'!L84+'Detalle por mes'!L101+'Detalle por mes'!L118+'Detalle por mes'!L135+'Detalle por mes'!L152+'Detalle por mes'!L169+'Detalle por mes'!L186+'Detalle por mes'!L203</f>
        <v>1912231.0400000003</v>
      </c>
      <c r="M15" s="12">
        <f>'Detalle por mes'!M16+'Detalle por mes'!M33+'Detalle por mes'!M50+'Detalle por mes'!M67+'Detalle por mes'!M84+'Detalle por mes'!M101+'Detalle por mes'!M118+'Detalle por mes'!M135+'Detalle por mes'!M152+'Detalle por mes'!M169+'Detalle por mes'!M186+'Detalle por mes'!M203</f>
        <v>1378</v>
      </c>
      <c r="N15" s="12">
        <f>'Detalle por mes'!N16+'Detalle por mes'!N33+'Detalle por mes'!N50+'Detalle por mes'!N67+'Detalle por mes'!N84+'Detalle por mes'!N101+'Detalle por mes'!N118+'Detalle por mes'!N135+'Detalle por mes'!N152+'Detalle por mes'!N169+'Detalle por mes'!N186+'Detalle por mes'!N203</f>
        <v>372616.4800000001</v>
      </c>
      <c r="O15" s="12">
        <f>'Detalle por mes'!O16+'Detalle por mes'!O33+'Detalle por mes'!O50+'Detalle por mes'!O67+'Detalle por mes'!O84+'Detalle por mes'!O101+'Detalle por mes'!O118+'Detalle por mes'!O135+'Detalle por mes'!O152+'Detalle por mes'!O169+'Detalle por mes'!O186+'Detalle por mes'!O203</f>
        <v>179197</v>
      </c>
      <c r="P15" s="12">
        <f>'Detalle por mes'!P16+'Detalle por mes'!P33+'Detalle por mes'!P50+'Detalle por mes'!P67+'Detalle por mes'!P84+'Detalle por mes'!P101+'Detalle por mes'!P118+'Detalle por mes'!P135+'Detalle por mes'!P152+'Detalle por mes'!P169+'Detalle por mes'!P186+'Detalle por mes'!P203</f>
        <v>67659387.859999999</v>
      </c>
      <c r="Q15" s="12">
        <f>'Detalle por mes'!Q16+'Detalle por mes'!Q33+'Detalle por mes'!Q50+'Detalle por mes'!Q67+'Detalle por mes'!Q84+'Detalle por mes'!Q101+'Detalle por mes'!Q118+'Detalle por mes'!Q135+'Detalle por mes'!Q152+'Detalle por mes'!Q169+'Detalle por mes'!Q186+'Detalle por mes'!Q203</f>
        <v>0</v>
      </c>
      <c r="R15" s="12">
        <f>'Detalle por mes'!R16+'Detalle por mes'!R33+'Detalle por mes'!R50+'Detalle por mes'!R67+'Detalle por mes'!R84+'Detalle por mes'!R101+'Detalle por mes'!R118+'Detalle por mes'!R135+'Detalle por mes'!R152+'Detalle por mes'!R169+'Detalle por mes'!R186+'Detalle por mes'!R203</f>
        <v>0</v>
      </c>
      <c r="S15" s="12">
        <f>'Detalle por mes'!S16+'Detalle por mes'!S33+'Detalle por mes'!S50+'Detalle por mes'!S67+'Detalle por mes'!S84+'Detalle por mes'!S101+'Detalle por mes'!S118+'Detalle por mes'!S135+'Detalle por mes'!S152+'Detalle por mes'!S169+'Detalle por mes'!S186+'Detalle por mes'!S203</f>
        <v>656766</v>
      </c>
      <c r="T15" s="12">
        <f>'Detalle por mes'!T16+'Detalle por mes'!T33+'Detalle por mes'!T50+'Detalle por mes'!T67+'Detalle por mes'!T84+'Detalle por mes'!T101+'Detalle por mes'!T118+'Detalle por mes'!T135+'Detalle por mes'!T152+'Detalle por mes'!T169+'Detalle por mes'!T186+'Detalle por mes'!T203</f>
        <v>132178069.63</v>
      </c>
      <c r="U15" s="12">
        <f>'Detalle por mes'!U16+'Detalle por mes'!U33+'Detalle por mes'!U50+'Detalle por mes'!U67+'Detalle por mes'!U84+'Detalle por mes'!U101+'Detalle por mes'!U118+'Detalle por mes'!U135+'Detalle por mes'!U152+'Detalle por mes'!U169+'Detalle por mes'!U186+'Detalle por mes'!U203</f>
        <v>108342680.02459016</v>
      </c>
    </row>
    <row r="16" spans="2:21" x14ac:dyDescent="0.25">
      <c r="B16" s="10" t="s">
        <v>30</v>
      </c>
      <c r="C16" s="12">
        <f>'Detalle por mes'!C17+'Detalle por mes'!C34+'Detalle por mes'!C51+'Detalle por mes'!C68+'Detalle por mes'!C85+'Detalle por mes'!C102+'Detalle por mes'!C119+'Detalle por mes'!C136+'Detalle por mes'!C153+'Detalle por mes'!C170+'Detalle por mes'!C187+'Detalle por mes'!C204</f>
        <v>997715</v>
      </c>
      <c r="D16" s="12">
        <f>'Detalle por mes'!D17+'Detalle por mes'!D34+'Detalle por mes'!D51+'Detalle por mes'!D68+'Detalle por mes'!D85+'Detalle por mes'!D102+'Detalle por mes'!D119+'Detalle por mes'!D136+'Detalle por mes'!D153+'Detalle por mes'!D170+'Detalle por mes'!D187+'Detalle por mes'!D204</f>
        <v>116406147.56999996</v>
      </c>
      <c r="E16" s="12">
        <f>'Detalle por mes'!E17+'Detalle por mes'!E34+'Detalle por mes'!E51+'Detalle por mes'!E68+'Detalle por mes'!E85+'Detalle por mes'!E102+'Detalle por mes'!E119+'Detalle por mes'!E136+'Detalle por mes'!E153+'Detalle por mes'!E170+'Detalle por mes'!E187+'Detalle por mes'!E204</f>
        <v>8184</v>
      </c>
      <c r="F16" s="12">
        <f>'Detalle por mes'!F17+'Detalle por mes'!F34+'Detalle por mes'!F51+'Detalle por mes'!F68+'Detalle por mes'!F85+'Detalle por mes'!F102+'Detalle por mes'!F119+'Detalle por mes'!F136+'Detalle por mes'!F153+'Detalle por mes'!F170+'Detalle por mes'!F187+'Detalle por mes'!F204</f>
        <v>773332.24999999953</v>
      </c>
      <c r="G16" s="12">
        <f>'Detalle por mes'!G17+'Detalle por mes'!G34+'Detalle por mes'!G51+'Detalle por mes'!G68+'Detalle por mes'!G85+'Detalle por mes'!G102+'Detalle por mes'!G119+'Detalle por mes'!G136+'Detalle por mes'!G153+'Detalle por mes'!G170+'Detalle por mes'!G187+'Detalle por mes'!G204</f>
        <v>31294</v>
      </c>
      <c r="H16" s="12">
        <f>'Detalle por mes'!H17+'Detalle por mes'!H34+'Detalle por mes'!H51+'Detalle por mes'!H68+'Detalle por mes'!H85+'Detalle por mes'!H102+'Detalle por mes'!H119+'Detalle por mes'!H136+'Detalle por mes'!H153+'Detalle por mes'!H170+'Detalle por mes'!H187+'Detalle por mes'!H204</f>
        <v>5229667.8</v>
      </c>
      <c r="I16" s="12">
        <f>'Detalle por mes'!I17+'Detalle por mes'!I34+'Detalle por mes'!I51+'Detalle por mes'!I68+'Detalle por mes'!I85+'Detalle por mes'!I102+'Detalle por mes'!I119+'Detalle por mes'!I136+'Detalle por mes'!I153+'Detalle por mes'!I170+'Detalle por mes'!I187+'Detalle por mes'!I204</f>
        <v>32939</v>
      </c>
      <c r="J16" s="12">
        <f>'Detalle por mes'!J17+'Detalle por mes'!J34+'Detalle por mes'!J51+'Detalle por mes'!J68+'Detalle por mes'!J85+'Detalle por mes'!J102+'Detalle por mes'!J119+'Detalle por mes'!J136+'Detalle por mes'!J153+'Detalle por mes'!J170+'Detalle por mes'!J187+'Detalle por mes'!J204</f>
        <v>5852571.9900000039</v>
      </c>
      <c r="K16" s="12">
        <f>'Detalle por mes'!K17+'Detalle por mes'!K34+'Detalle por mes'!K51+'Detalle por mes'!K68+'Detalle por mes'!K85+'Detalle por mes'!K102+'Detalle por mes'!K119+'Detalle por mes'!K136+'Detalle por mes'!K153+'Detalle por mes'!K170+'Detalle por mes'!K187+'Detalle por mes'!K204</f>
        <v>12483</v>
      </c>
      <c r="L16" s="12">
        <f>'Detalle por mes'!L17+'Detalle por mes'!L34+'Detalle por mes'!L51+'Detalle por mes'!L68+'Detalle por mes'!L85+'Detalle por mes'!L102+'Detalle por mes'!L119+'Detalle por mes'!L136+'Detalle por mes'!L153+'Detalle por mes'!L170+'Detalle por mes'!L187+'Detalle por mes'!L204</f>
        <v>1848017.9900000005</v>
      </c>
      <c r="M16" s="12">
        <f>'Detalle por mes'!M17+'Detalle por mes'!M34+'Detalle por mes'!M51+'Detalle por mes'!M68+'Detalle por mes'!M85+'Detalle por mes'!M102+'Detalle por mes'!M119+'Detalle por mes'!M136+'Detalle por mes'!M153+'Detalle por mes'!M170+'Detalle por mes'!M187+'Detalle por mes'!M204</f>
        <v>2200</v>
      </c>
      <c r="N16" s="12">
        <f>'Detalle por mes'!N17+'Detalle por mes'!N34+'Detalle por mes'!N51+'Detalle por mes'!N68+'Detalle por mes'!N85+'Detalle por mes'!N102+'Detalle por mes'!N119+'Detalle por mes'!N136+'Detalle por mes'!N153+'Detalle por mes'!N170+'Detalle por mes'!N187+'Detalle por mes'!N204</f>
        <v>511632.22000000015</v>
      </c>
      <c r="O16" s="12">
        <f>'Detalle por mes'!O17+'Detalle por mes'!O34+'Detalle por mes'!O51+'Detalle por mes'!O68+'Detalle por mes'!O85+'Detalle por mes'!O102+'Detalle por mes'!O119+'Detalle por mes'!O136+'Detalle por mes'!O153+'Detalle por mes'!O170+'Detalle por mes'!O187+'Detalle por mes'!O204</f>
        <v>272991</v>
      </c>
      <c r="P16" s="12">
        <f>'Detalle por mes'!P17+'Detalle por mes'!P34+'Detalle por mes'!P51+'Detalle por mes'!P68+'Detalle por mes'!P85+'Detalle por mes'!P102+'Detalle por mes'!P119+'Detalle por mes'!P136+'Detalle por mes'!P153+'Detalle por mes'!P170+'Detalle por mes'!P187+'Detalle por mes'!P204</f>
        <v>92179403.719999999</v>
      </c>
      <c r="Q16" s="12">
        <f>'Detalle por mes'!Q17+'Detalle por mes'!Q34+'Detalle por mes'!Q51+'Detalle por mes'!Q68+'Detalle por mes'!Q85+'Detalle por mes'!Q102+'Detalle por mes'!Q119+'Detalle por mes'!Q136+'Detalle por mes'!Q153+'Detalle por mes'!Q170+'Detalle por mes'!Q187+'Detalle por mes'!Q204</f>
        <v>9127</v>
      </c>
      <c r="R16" s="12">
        <f>'Detalle por mes'!R17+'Detalle por mes'!R34+'Detalle por mes'!R51+'Detalle por mes'!R68+'Detalle por mes'!R85+'Detalle por mes'!R102+'Detalle por mes'!R119+'Detalle por mes'!R136+'Detalle por mes'!R153+'Detalle por mes'!R170+'Detalle por mes'!R187+'Detalle por mes'!R204</f>
        <v>3493950.4399999985</v>
      </c>
      <c r="S16" s="12">
        <f>'Detalle por mes'!S17+'Detalle por mes'!S34+'Detalle por mes'!S51+'Detalle por mes'!S68+'Detalle por mes'!S85+'Detalle por mes'!S102+'Detalle por mes'!S119+'Detalle por mes'!S136+'Detalle por mes'!S153+'Detalle por mes'!S170+'Detalle por mes'!S187+'Detalle por mes'!S204</f>
        <v>1367802</v>
      </c>
      <c r="T16" s="12">
        <f>'Detalle por mes'!T17+'Detalle por mes'!T34+'Detalle por mes'!T51+'Detalle por mes'!T68+'Detalle por mes'!T85+'Detalle por mes'!T102+'Detalle por mes'!T119+'Detalle por mes'!T136+'Detalle por mes'!T153+'Detalle por mes'!T170+'Detalle por mes'!T187+'Detalle por mes'!T204</f>
        <v>226704360.63</v>
      </c>
      <c r="U16" s="12">
        <f>'Detalle por mes'!U17+'Detalle por mes'!U34+'Detalle por mes'!U51+'Detalle por mes'!U68+'Detalle por mes'!U85+'Detalle por mes'!U102+'Detalle por mes'!U119+'Detalle por mes'!U136+'Detalle por mes'!U153+'Detalle por mes'!U170+'Detalle por mes'!U187+'Detalle por mes'!U204</f>
        <v>185823246.41803274</v>
      </c>
    </row>
    <row r="17" spans="2:21" x14ac:dyDescent="0.25">
      <c r="B17" s="10" t="s">
        <v>31</v>
      </c>
      <c r="C17" s="12">
        <f>'Detalle por mes'!C18+'Detalle por mes'!C35+'Detalle por mes'!C52+'Detalle por mes'!C69+'Detalle por mes'!C86+'Detalle por mes'!C103+'Detalle por mes'!C120+'Detalle por mes'!C137+'Detalle por mes'!C154+'Detalle por mes'!C171+'Detalle por mes'!C188+'Detalle por mes'!C205</f>
        <v>8358810</v>
      </c>
      <c r="D17" s="12">
        <f>'Detalle por mes'!D18+'Detalle por mes'!D35+'Detalle por mes'!D52+'Detalle por mes'!D69+'Detalle por mes'!D86+'Detalle por mes'!D103+'Detalle por mes'!D120+'Detalle por mes'!D137+'Detalle por mes'!D154+'Detalle por mes'!D171+'Detalle por mes'!D188+'Detalle por mes'!D205</f>
        <v>963325970.57000041</v>
      </c>
      <c r="E17" s="12">
        <f>'Detalle por mes'!E18+'Detalle por mes'!E35+'Detalle por mes'!E52+'Detalle por mes'!E69+'Detalle por mes'!E86+'Detalle por mes'!E103+'Detalle por mes'!E120+'Detalle por mes'!E137+'Detalle por mes'!E154+'Detalle por mes'!E171+'Detalle por mes'!E188+'Detalle por mes'!E205</f>
        <v>22283</v>
      </c>
      <c r="F17" s="12">
        <f>'Detalle por mes'!F18+'Detalle por mes'!F35+'Detalle por mes'!F52+'Detalle por mes'!F69+'Detalle por mes'!F86+'Detalle por mes'!F103+'Detalle por mes'!F120+'Detalle por mes'!F137+'Detalle por mes'!F154+'Detalle por mes'!F171+'Detalle por mes'!F188+'Detalle por mes'!F205</f>
        <v>2692923.16</v>
      </c>
      <c r="G17" s="12">
        <f>'Detalle por mes'!G18+'Detalle por mes'!G35+'Detalle por mes'!G52+'Detalle por mes'!G69+'Detalle por mes'!G86+'Detalle por mes'!G103+'Detalle por mes'!G120+'Detalle por mes'!G137+'Detalle por mes'!G154+'Detalle por mes'!G171+'Detalle por mes'!G188+'Detalle por mes'!G205</f>
        <v>167317</v>
      </c>
      <c r="H17" s="12">
        <f>'Detalle por mes'!H18+'Detalle por mes'!H35+'Detalle por mes'!H52+'Detalle por mes'!H69+'Detalle por mes'!H86+'Detalle por mes'!H103+'Detalle por mes'!H120+'Detalle por mes'!H137+'Detalle por mes'!H154+'Detalle por mes'!H171+'Detalle por mes'!H188+'Detalle por mes'!H205</f>
        <v>31333432.669999998</v>
      </c>
      <c r="I17" s="12">
        <f>'Detalle por mes'!I18+'Detalle por mes'!I35+'Detalle por mes'!I52+'Detalle por mes'!I69+'Detalle por mes'!I86+'Detalle por mes'!I103+'Detalle por mes'!I120+'Detalle por mes'!I137+'Detalle por mes'!I154+'Detalle por mes'!I171+'Detalle por mes'!I188+'Detalle por mes'!I205</f>
        <v>340905</v>
      </c>
      <c r="J17" s="12">
        <f>'Detalle por mes'!J18+'Detalle por mes'!J35+'Detalle por mes'!J52+'Detalle por mes'!J69+'Detalle por mes'!J86+'Detalle por mes'!J103+'Detalle por mes'!J120+'Detalle por mes'!J137+'Detalle por mes'!J154+'Detalle por mes'!J171+'Detalle por mes'!J188+'Detalle por mes'!J205</f>
        <v>47137094.210000008</v>
      </c>
      <c r="K17" s="12">
        <f>'Detalle por mes'!K18+'Detalle por mes'!K35+'Detalle por mes'!K52+'Detalle por mes'!K69+'Detalle por mes'!K86+'Detalle por mes'!K103+'Detalle por mes'!K120+'Detalle por mes'!K137+'Detalle por mes'!K154+'Detalle por mes'!K171+'Detalle por mes'!K188+'Detalle por mes'!K205</f>
        <v>37066</v>
      </c>
      <c r="L17" s="12">
        <f>'Detalle por mes'!L18+'Detalle por mes'!L35+'Detalle por mes'!L52+'Detalle por mes'!L69+'Detalle por mes'!L86+'Detalle por mes'!L103+'Detalle por mes'!L120+'Detalle por mes'!L137+'Detalle por mes'!L154+'Detalle por mes'!L171+'Detalle por mes'!L188+'Detalle por mes'!L205</f>
        <v>6593580.9599999981</v>
      </c>
      <c r="M17" s="12">
        <f>'Detalle por mes'!M18+'Detalle por mes'!M35+'Detalle por mes'!M52+'Detalle por mes'!M69+'Detalle por mes'!M86+'Detalle por mes'!M103+'Detalle por mes'!M120+'Detalle por mes'!M137+'Detalle por mes'!M154+'Detalle por mes'!M171+'Detalle por mes'!M188+'Detalle por mes'!M205</f>
        <v>3082</v>
      </c>
      <c r="N17" s="12">
        <f>'Detalle por mes'!N18+'Detalle por mes'!N35+'Detalle por mes'!N52+'Detalle por mes'!N69+'Detalle por mes'!N86+'Detalle por mes'!N103+'Detalle por mes'!N120+'Detalle por mes'!N137+'Detalle por mes'!N154+'Detalle por mes'!N171+'Detalle por mes'!N188+'Detalle por mes'!N205</f>
        <v>844991.10000000021</v>
      </c>
      <c r="O17" s="12">
        <f>'Detalle por mes'!O18+'Detalle por mes'!O35+'Detalle por mes'!O52+'Detalle por mes'!O69+'Detalle por mes'!O86+'Detalle por mes'!O103+'Detalle por mes'!O120+'Detalle por mes'!O137+'Detalle por mes'!O154+'Detalle por mes'!O171+'Detalle por mes'!O188+'Detalle por mes'!O205</f>
        <v>14166</v>
      </c>
      <c r="P17" s="12">
        <f>'Detalle por mes'!P18+'Detalle por mes'!P35+'Detalle por mes'!P52+'Detalle por mes'!P69+'Detalle por mes'!P86+'Detalle por mes'!P103+'Detalle por mes'!P120+'Detalle por mes'!P137+'Detalle por mes'!P154+'Detalle por mes'!P171+'Detalle por mes'!P188+'Detalle por mes'!P205</f>
        <v>4893369.4099999992</v>
      </c>
      <c r="Q17" s="12">
        <f>'Detalle por mes'!Q18+'Detalle por mes'!Q35+'Detalle por mes'!Q52+'Detalle por mes'!Q69+'Detalle por mes'!Q86+'Detalle por mes'!Q103+'Detalle por mes'!Q120+'Detalle por mes'!Q137+'Detalle por mes'!Q154+'Detalle por mes'!Q171+'Detalle por mes'!Q188+'Detalle por mes'!Q205</f>
        <v>0</v>
      </c>
      <c r="R17" s="12">
        <f>'Detalle por mes'!R18+'Detalle por mes'!R35+'Detalle por mes'!R52+'Detalle por mes'!R69+'Detalle por mes'!R86+'Detalle por mes'!R103+'Detalle por mes'!R120+'Detalle por mes'!R137+'Detalle por mes'!R154+'Detalle por mes'!R171+'Detalle por mes'!R188+'Detalle por mes'!R205</f>
        <v>0</v>
      </c>
      <c r="S17" s="12">
        <f>'Detalle por mes'!S18+'Detalle por mes'!S35+'Detalle por mes'!S52+'Detalle por mes'!S69+'Detalle por mes'!S86+'Detalle por mes'!S103+'Detalle por mes'!S120+'Detalle por mes'!S137+'Detalle por mes'!S154+'Detalle por mes'!S171+'Detalle por mes'!S188+'Detalle por mes'!S205</f>
        <v>8943629</v>
      </c>
      <c r="T17" s="12">
        <f>'Detalle por mes'!T18+'Detalle por mes'!T35+'Detalle por mes'!T52+'Detalle por mes'!T69+'Detalle por mes'!T86+'Detalle por mes'!T103+'Detalle por mes'!T120+'Detalle por mes'!T137+'Detalle por mes'!T154+'Detalle por mes'!T171+'Detalle por mes'!T188+'Detalle por mes'!T205</f>
        <v>1056821362.0800003</v>
      </c>
      <c r="U17" s="12">
        <f>'Detalle por mes'!U18+'Detalle por mes'!U35+'Detalle por mes'!U52+'Detalle por mes'!U69+'Detalle por mes'!U86+'Detalle por mes'!U103+'Detalle por mes'!U120+'Detalle por mes'!U137+'Detalle por mes'!U154+'Detalle por mes'!U171+'Detalle por mes'!U188+'Detalle por mes'!U205</f>
        <v>866247018.09836078</v>
      </c>
    </row>
    <row r="18" spans="2:21" x14ac:dyDescent="0.25">
      <c r="B18" s="10" t="s">
        <v>32</v>
      </c>
      <c r="C18" s="12">
        <f>'Detalle por mes'!C19+'Detalle por mes'!C36+'Detalle por mes'!C53+'Detalle por mes'!C70+'Detalle por mes'!C87+'Detalle por mes'!C104+'Detalle por mes'!C121+'Detalle por mes'!C138+'Detalle por mes'!C155+'Detalle por mes'!C172+'Detalle por mes'!C189+'Detalle por mes'!C206</f>
        <v>454262</v>
      </c>
      <c r="D18" s="12">
        <f>'Detalle por mes'!D19+'Detalle por mes'!D36+'Detalle por mes'!D53+'Detalle por mes'!D70+'Detalle por mes'!D87+'Detalle por mes'!D104+'Detalle por mes'!D121+'Detalle por mes'!D138+'Detalle por mes'!D155+'Detalle por mes'!D172+'Detalle por mes'!D189+'Detalle por mes'!D206</f>
        <v>58583725.409999982</v>
      </c>
      <c r="E18" s="12">
        <f>'Detalle por mes'!E19+'Detalle por mes'!E36+'Detalle por mes'!E53+'Detalle por mes'!E70+'Detalle por mes'!E87+'Detalle por mes'!E104+'Detalle por mes'!E121+'Detalle por mes'!E138+'Detalle por mes'!E155+'Detalle por mes'!E172+'Detalle por mes'!E189+'Detalle por mes'!E206</f>
        <v>3717</v>
      </c>
      <c r="F18" s="12">
        <f>'Detalle por mes'!F19+'Detalle por mes'!F36+'Detalle por mes'!F53+'Detalle por mes'!F70+'Detalle por mes'!F87+'Detalle por mes'!F104+'Detalle por mes'!F121+'Detalle por mes'!F138+'Detalle por mes'!F155+'Detalle por mes'!F172+'Detalle por mes'!F189+'Detalle por mes'!F206</f>
        <v>480002.37999999983</v>
      </c>
      <c r="G18" s="12">
        <f>'Detalle por mes'!G19+'Detalle por mes'!G36+'Detalle por mes'!G53+'Detalle por mes'!G70+'Detalle por mes'!G87+'Detalle por mes'!G104+'Detalle por mes'!G121+'Detalle por mes'!G138+'Detalle por mes'!G155+'Detalle por mes'!G172+'Detalle por mes'!G189+'Detalle por mes'!G206</f>
        <v>19320</v>
      </c>
      <c r="H18" s="12">
        <f>'Detalle por mes'!H19+'Detalle por mes'!H36+'Detalle por mes'!H53+'Detalle por mes'!H70+'Detalle por mes'!H87+'Detalle por mes'!H104+'Detalle por mes'!H121+'Detalle por mes'!H138+'Detalle por mes'!H155+'Detalle por mes'!H172+'Detalle por mes'!H189+'Detalle por mes'!H206</f>
        <v>3663078.3400000003</v>
      </c>
      <c r="I18" s="12">
        <f>'Detalle por mes'!I19+'Detalle por mes'!I36+'Detalle por mes'!I53+'Detalle por mes'!I70+'Detalle por mes'!I87+'Detalle por mes'!I104+'Detalle por mes'!I121+'Detalle por mes'!I138+'Detalle por mes'!I155+'Detalle por mes'!I172+'Detalle por mes'!I189+'Detalle por mes'!I206</f>
        <v>27517</v>
      </c>
      <c r="J18" s="12">
        <f>'Detalle por mes'!J19+'Detalle por mes'!J36+'Detalle por mes'!J53+'Detalle por mes'!J70+'Detalle por mes'!J87+'Detalle por mes'!J104+'Detalle por mes'!J121+'Detalle por mes'!J138+'Detalle por mes'!J155+'Detalle por mes'!J172+'Detalle por mes'!J189+'Detalle por mes'!J206</f>
        <v>4914274.290000001</v>
      </c>
      <c r="K18" s="12">
        <f>'Detalle por mes'!K19+'Detalle por mes'!K36+'Detalle por mes'!K53+'Detalle por mes'!K70+'Detalle por mes'!K87+'Detalle por mes'!K104+'Detalle por mes'!K121+'Detalle por mes'!K138+'Detalle por mes'!K155+'Detalle por mes'!K172+'Detalle por mes'!K189+'Detalle por mes'!K206</f>
        <v>9279</v>
      </c>
      <c r="L18" s="12">
        <f>'Detalle por mes'!L19+'Detalle por mes'!L36+'Detalle por mes'!L53+'Detalle por mes'!L70+'Detalle por mes'!L87+'Detalle por mes'!L104+'Detalle por mes'!L121+'Detalle por mes'!L138+'Detalle por mes'!L155+'Detalle por mes'!L172+'Detalle por mes'!L189+'Detalle por mes'!L206</f>
        <v>1748043.9900000007</v>
      </c>
      <c r="M18" s="12">
        <f>'Detalle por mes'!M19+'Detalle por mes'!M36+'Detalle por mes'!M53+'Detalle por mes'!M70+'Detalle por mes'!M87+'Detalle por mes'!M104+'Detalle por mes'!M121+'Detalle por mes'!M138+'Detalle por mes'!M155+'Detalle por mes'!M172+'Detalle por mes'!M189+'Detalle por mes'!M206</f>
        <v>2249</v>
      </c>
      <c r="N18" s="12">
        <f>'Detalle por mes'!N19+'Detalle por mes'!N36+'Detalle por mes'!N53+'Detalle por mes'!N70+'Detalle por mes'!N87+'Detalle por mes'!N104+'Detalle por mes'!N121+'Detalle por mes'!N138+'Detalle por mes'!N155+'Detalle por mes'!N172+'Detalle por mes'!N189+'Detalle por mes'!N206</f>
        <v>654332.85000000021</v>
      </c>
      <c r="O18" s="12">
        <f>'Detalle por mes'!O19+'Detalle por mes'!O36+'Detalle por mes'!O53+'Detalle por mes'!O70+'Detalle por mes'!O87+'Detalle por mes'!O104+'Detalle por mes'!O121+'Detalle por mes'!O138+'Detalle por mes'!O155+'Detalle por mes'!O172+'Detalle por mes'!O189+'Detalle por mes'!O206</f>
        <v>164608</v>
      </c>
      <c r="P18" s="12">
        <f>'Detalle por mes'!P19+'Detalle por mes'!P36+'Detalle por mes'!P53+'Detalle por mes'!P70+'Detalle por mes'!P87+'Detalle por mes'!P104+'Detalle por mes'!P121+'Detalle por mes'!P138+'Detalle por mes'!P155+'Detalle por mes'!P172+'Detalle por mes'!P189+'Detalle por mes'!P206</f>
        <v>62655516.32</v>
      </c>
      <c r="Q18" s="12">
        <f>'Detalle por mes'!Q19+'Detalle por mes'!Q36+'Detalle por mes'!Q53+'Detalle por mes'!Q70+'Detalle por mes'!Q87+'Detalle por mes'!Q104+'Detalle por mes'!Q121+'Detalle por mes'!Q138+'Detalle por mes'!Q155+'Detalle por mes'!Q172+'Detalle por mes'!Q189+'Detalle por mes'!Q206</f>
        <v>0</v>
      </c>
      <c r="R18" s="12">
        <f>'Detalle por mes'!R19+'Detalle por mes'!R36+'Detalle por mes'!R53+'Detalle por mes'!R70+'Detalle por mes'!R87+'Detalle por mes'!R104+'Detalle por mes'!R121+'Detalle por mes'!R138+'Detalle por mes'!R155+'Detalle por mes'!R172+'Detalle por mes'!R189+'Detalle por mes'!R206</f>
        <v>0</v>
      </c>
      <c r="S18" s="12">
        <f>'Detalle por mes'!S19+'Detalle por mes'!S36+'Detalle por mes'!S53+'Detalle por mes'!S70+'Detalle por mes'!S87+'Detalle por mes'!S104+'Detalle por mes'!S121+'Detalle por mes'!S138+'Detalle por mes'!S155+'Detalle por mes'!S172+'Detalle por mes'!S189+'Detalle por mes'!S206</f>
        <v>680952</v>
      </c>
      <c r="T18" s="12">
        <f>'Detalle por mes'!T19+'Detalle por mes'!T36+'Detalle por mes'!T53+'Detalle por mes'!T70+'Detalle por mes'!T87+'Detalle por mes'!T104+'Detalle por mes'!T121+'Detalle por mes'!T138+'Detalle por mes'!T155+'Detalle por mes'!T172+'Detalle por mes'!T189+'Detalle por mes'!T206</f>
        <v>132698973.58000001</v>
      </c>
      <c r="U18" s="12">
        <f>'Detalle por mes'!U19+'Detalle por mes'!U36+'Detalle por mes'!U53+'Detalle por mes'!U70+'Detalle por mes'!U87+'Detalle por mes'!U104+'Detalle por mes'!U121+'Detalle por mes'!U138+'Detalle por mes'!U155+'Detalle por mes'!U172+'Detalle por mes'!U189+'Detalle por mes'!U206</f>
        <v>108769650.47540982</v>
      </c>
    </row>
    <row r="19" spans="2:21" x14ac:dyDescent="0.25">
      <c r="B19" s="10" t="s">
        <v>33</v>
      </c>
      <c r="C19" s="12">
        <f>'Detalle por mes'!C20+'Detalle por mes'!C37+'Detalle por mes'!C54+'Detalle por mes'!C71+'Detalle por mes'!C88+'Detalle por mes'!C105+'Detalle por mes'!C122+'Detalle por mes'!C139+'Detalle por mes'!C156+'Detalle por mes'!C173+'Detalle por mes'!C190+'Detalle por mes'!C207</f>
        <v>522709</v>
      </c>
      <c r="D19" s="12">
        <f>'Detalle por mes'!D20+'Detalle por mes'!D37+'Detalle por mes'!D54+'Detalle por mes'!D71+'Detalle por mes'!D88+'Detalle por mes'!D105+'Detalle por mes'!D122+'Detalle por mes'!D139+'Detalle por mes'!D156+'Detalle por mes'!D173+'Detalle por mes'!D190+'Detalle por mes'!D207</f>
        <v>67249612.949999973</v>
      </c>
      <c r="E19" s="12">
        <f>'Detalle por mes'!E20+'Detalle por mes'!E37+'Detalle por mes'!E54+'Detalle por mes'!E71+'Detalle por mes'!E88+'Detalle por mes'!E105+'Detalle por mes'!E122+'Detalle por mes'!E139+'Detalle por mes'!E156+'Detalle por mes'!E173+'Detalle por mes'!E190+'Detalle por mes'!E207</f>
        <v>3484</v>
      </c>
      <c r="F19" s="12">
        <f>'Detalle por mes'!F20+'Detalle por mes'!F37+'Detalle por mes'!F54+'Detalle por mes'!F71+'Detalle por mes'!F88+'Detalle por mes'!F105+'Detalle por mes'!F122+'Detalle por mes'!F139+'Detalle por mes'!F156+'Detalle por mes'!F173+'Detalle por mes'!F190+'Detalle por mes'!F207</f>
        <v>450574.7799999998</v>
      </c>
      <c r="G19" s="12">
        <f>'Detalle por mes'!G20+'Detalle por mes'!G37+'Detalle por mes'!G54+'Detalle por mes'!G71+'Detalle por mes'!G88+'Detalle por mes'!G105+'Detalle por mes'!G122+'Detalle por mes'!G139+'Detalle por mes'!G156+'Detalle por mes'!G173+'Detalle por mes'!G190+'Detalle por mes'!G207</f>
        <v>21658</v>
      </c>
      <c r="H19" s="12">
        <f>'Detalle por mes'!H20+'Detalle por mes'!H37+'Detalle por mes'!H54+'Detalle por mes'!H71+'Detalle por mes'!H88+'Detalle por mes'!H105+'Detalle por mes'!H122+'Detalle por mes'!H139+'Detalle por mes'!H156+'Detalle por mes'!H173+'Detalle por mes'!H190+'Detalle por mes'!H207</f>
        <v>4123924.12</v>
      </c>
      <c r="I19" s="12">
        <f>'Detalle por mes'!I20+'Detalle por mes'!I37+'Detalle por mes'!I54+'Detalle por mes'!I71+'Detalle por mes'!I88+'Detalle por mes'!I105+'Detalle por mes'!I122+'Detalle por mes'!I139+'Detalle por mes'!I156+'Detalle por mes'!I173+'Detalle por mes'!I190+'Detalle por mes'!I207</f>
        <v>20765</v>
      </c>
      <c r="J19" s="12">
        <f>'Detalle por mes'!J20+'Detalle por mes'!J37+'Detalle por mes'!J54+'Detalle por mes'!J71+'Detalle por mes'!J88+'Detalle por mes'!J105+'Detalle por mes'!J122+'Detalle por mes'!J139+'Detalle por mes'!J156+'Detalle por mes'!J173+'Detalle por mes'!J190+'Detalle por mes'!J207</f>
        <v>3754985.9200000004</v>
      </c>
      <c r="K19" s="12">
        <f>'Detalle por mes'!K20+'Detalle por mes'!K37+'Detalle por mes'!K54+'Detalle por mes'!K71+'Detalle por mes'!K88+'Detalle por mes'!K105+'Detalle por mes'!K122+'Detalle por mes'!K139+'Detalle por mes'!K156+'Detalle por mes'!K173+'Detalle por mes'!K190+'Detalle por mes'!K207</f>
        <v>9764</v>
      </c>
      <c r="L19" s="12">
        <f>'Detalle por mes'!L20+'Detalle por mes'!L37+'Detalle por mes'!L54+'Detalle por mes'!L71+'Detalle por mes'!L88+'Detalle por mes'!L105+'Detalle por mes'!L122+'Detalle por mes'!L139+'Detalle por mes'!L156+'Detalle por mes'!L173+'Detalle por mes'!L190+'Detalle por mes'!L207</f>
        <v>1833020.87</v>
      </c>
      <c r="M19" s="12">
        <f>'Detalle por mes'!M20+'Detalle por mes'!M37+'Detalle por mes'!M54+'Detalle por mes'!M71+'Detalle por mes'!M88+'Detalle por mes'!M105+'Detalle por mes'!M122+'Detalle por mes'!M139+'Detalle por mes'!M156+'Detalle por mes'!M173+'Detalle por mes'!M190+'Detalle por mes'!M207</f>
        <v>1578</v>
      </c>
      <c r="N19" s="12">
        <f>'Detalle por mes'!N20+'Detalle por mes'!N37+'Detalle por mes'!N54+'Detalle por mes'!N71+'Detalle por mes'!N88+'Detalle por mes'!N105+'Detalle por mes'!N122+'Detalle por mes'!N139+'Detalle por mes'!N156+'Detalle por mes'!N173+'Detalle por mes'!N190+'Detalle por mes'!N207</f>
        <v>450439.4800000001</v>
      </c>
      <c r="O19" s="12">
        <f>'Detalle por mes'!O20+'Detalle por mes'!O37+'Detalle por mes'!O54+'Detalle por mes'!O71+'Detalle por mes'!O88+'Detalle por mes'!O105+'Detalle por mes'!O122+'Detalle por mes'!O139+'Detalle por mes'!O156+'Detalle por mes'!O173+'Detalle por mes'!O190+'Detalle por mes'!O207</f>
        <v>193681</v>
      </c>
      <c r="P19" s="12">
        <f>'Detalle por mes'!P20+'Detalle por mes'!P37+'Detalle por mes'!P54+'Detalle por mes'!P71+'Detalle por mes'!P88+'Detalle por mes'!P105+'Detalle por mes'!P122+'Detalle por mes'!P139+'Detalle por mes'!P156+'Detalle por mes'!P173+'Detalle por mes'!P190+'Detalle por mes'!P207</f>
        <v>73593573.930000007</v>
      </c>
      <c r="Q19" s="12">
        <f>'Detalle por mes'!Q20+'Detalle por mes'!Q37+'Detalle por mes'!Q54+'Detalle por mes'!Q71+'Detalle por mes'!Q88+'Detalle por mes'!Q105+'Detalle por mes'!Q122+'Detalle por mes'!Q139+'Detalle por mes'!Q156+'Detalle por mes'!Q173+'Detalle por mes'!Q190+'Detalle por mes'!Q207</f>
        <v>2524</v>
      </c>
      <c r="R19" s="12">
        <f>'Detalle por mes'!R20+'Detalle por mes'!R37+'Detalle por mes'!R54+'Detalle por mes'!R71+'Detalle por mes'!R88+'Detalle por mes'!R105+'Detalle por mes'!R122+'Detalle por mes'!R139+'Detalle por mes'!R156+'Detalle por mes'!R173+'Detalle por mes'!R190+'Detalle por mes'!R207</f>
        <v>1689275.32</v>
      </c>
      <c r="S19" s="12">
        <f>'Detalle por mes'!S20+'Detalle por mes'!S37+'Detalle por mes'!S54+'Detalle por mes'!S71+'Detalle por mes'!S88+'Detalle por mes'!S105+'Detalle por mes'!S122+'Detalle por mes'!S139+'Detalle por mes'!S156+'Detalle por mes'!S173+'Detalle por mes'!S190+'Detalle por mes'!S207</f>
        <v>776163</v>
      </c>
      <c r="T19" s="12">
        <f>'Detalle por mes'!T20+'Detalle por mes'!T37+'Detalle por mes'!T54+'Detalle por mes'!T71+'Detalle por mes'!T88+'Detalle por mes'!T105+'Detalle por mes'!T122+'Detalle por mes'!T139+'Detalle por mes'!T156+'Detalle por mes'!T173+'Detalle por mes'!T190+'Detalle por mes'!T207</f>
        <v>153145407.36999997</v>
      </c>
      <c r="U19" s="12">
        <f>'Detalle por mes'!U20+'Detalle por mes'!U37+'Detalle por mes'!U54+'Detalle por mes'!U71+'Detalle por mes'!U88+'Detalle por mes'!U105+'Detalle por mes'!U122+'Detalle por mes'!U139+'Detalle por mes'!U156+'Detalle por mes'!U173+'Detalle por mes'!U190+'Detalle por mes'!U207</f>
        <v>125529022.43442625</v>
      </c>
    </row>
    <row r="20" spans="2:21" x14ac:dyDescent="0.25">
      <c r="B20" s="10" t="s">
        <v>0</v>
      </c>
      <c r="C20" s="12">
        <f>'Detalle por mes'!C21+'Detalle por mes'!C38+'Detalle por mes'!C55+'Detalle por mes'!C72+'Detalle por mes'!C89+'Detalle por mes'!C106+'Detalle por mes'!C123+'Detalle por mes'!C140+'Detalle por mes'!C157+'Detalle por mes'!C174+'Detalle por mes'!C191+'Detalle por mes'!C208</f>
        <v>728002</v>
      </c>
      <c r="D20" s="12">
        <f>'Detalle por mes'!D21+'Detalle por mes'!D38+'Detalle por mes'!D55+'Detalle por mes'!D72+'Detalle por mes'!D89+'Detalle por mes'!D106+'Detalle por mes'!D123+'Detalle por mes'!D140+'Detalle por mes'!D157+'Detalle por mes'!D174+'Detalle por mes'!D191+'Detalle por mes'!D208</f>
        <v>92827526.829999954</v>
      </c>
      <c r="E20" s="12">
        <f>'Detalle por mes'!E21+'Detalle por mes'!E38+'Detalle por mes'!E55+'Detalle por mes'!E72+'Detalle por mes'!E89+'Detalle por mes'!E106+'Detalle por mes'!E123+'Detalle por mes'!E140+'Detalle por mes'!E157+'Detalle por mes'!E174+'Detalle por mes'!E191+'Detalle por mes'!E208</f>
        <v>2246</v>
      </c>
      <c r="F20" s="12">
        <f>'Detalle por mes'!F21+'Detalle por mes'!F38+'Detalle por mes'!F55+'Detalle por mes'!F72+'Detalle por mes'!F89+'Detalle por mes'!F106+'Detalle por mes'!F123+'Detalle por mes'!F140+'Detalle por mes'!F157+'Detalle por mes'!F174+'Detalle por mes'!F191+'Detalle por mes'!F208</f>
        <v>290589.37999999989</v>
      </c>
      <c r="G20" s="12">
        <f>'Detalle por mes'!G21+'Detalle por mes'!G38+'Detalle por mes'!G55+'Detalle por mes'!G72+'Detalle por mes'!G89+'Detalle por mes'!G106+'Detalle por mes'!G123+'Detalle por mes'!G140+'Detalle por mes'!G157+'Detalle por mes'!G174+'Detalle por mes'!G191+'Detalle por mes'!G208</f>
        <v>30678</v>
      </c>
      <c r="H20" s="12">
        <f>'Detalle por mes'!H21+'Detalle por mes'!H38+'Detalle por mes'!H55+'Detalle por mes'!H72+'Detalle por mes'!H89+'Detalle por mes'!H106+'Detalle por mes'!H123+'Detalle por mes'!H140+'Detalle por mes'!H157+'Detalle por mes'!H174+'Detalle por mes'!H191+'Detalle por mes'!H208</f>
        <v>5796749.2000000002</v>
      </c>
      <c r="I20" s="12">
        <f>'Detalle por mes'!I21+'Detalle por mes'!I38+'Detalle por mes'!I55+'Detalle por mes'!I72+'Detalle por mes'!I89+'Detalle por mes'!I106+'Detalle por mes'!I123+'Detalle por mes'!I140+'Detalle por mes'!I157+'Detalle por mes'!I174+'Detalle por mes'!I191+'Detalle por mes'!I208</f>
        <v>14175</v>
      </c>
      <c r="J20" s="12">
        <f>'Detalle por mes'!J21+'Detalle por mes'!J38+'Detalle por mes'!J55+'Detalle por mes'!J72+'Detalle por mes'!J89+'Detalle por mes'!J106+'Detalle por mes'!J123+'Detalle por mes'!J140+'Detalle por mes'!J157+'Detalle por mes'!J174+'Detalle por mes'!J191+'Detalle por mes'!J208</f>
        <v>2612318.3400000003</v>
      </c>
      <c r="K20" s="12">
        <f>'Detalle por mes'!K21+'Detalle por mes'!K38+'Detalle por mes'!K55+'Detalle por mes'!K72+'Detalle por mes'!K89+'Detalle por mes'!K106+'Detalle por mes'!K123+'Detalle por mes'!K140+'Detalle por mes'!K157+'Detalle por mes'!K174+'Detalle por mes'!K191+'Detalle por mes'!K208</f>
        <v>19942</v>
      </c>
      <c r="L20" s="12">
        <f>'Detalle por mes'!L21+'Detalle por mes'!L38+'Detalle por mes'!L55+'Detalle por mes'!L72+'Detalle por mes'!L89+'Detalle por mes'!L106+'Detalle por mes'!L123+'Detalle por mes'!L140+'Detalle por mes'!L157+'Detalle por mes'!L174+'Detalle por mes'!L191+'Detalle por mes'!L208</f>
        <v>3728371.6400000011</v>
      </c>
      <c r="M20" s="12">
        <f>'Detalle por mes'!M21+'Detalle por mes'!M38+'Detalle por mes'!M55+'Detalle por mes'!M72+'Detalle por mes'!M89+'Detalle por mes'!M106+'Detalle por mes'!M123+'Detalle por mes'!M140+'Detalle por mes'!M157+'Detalle por mes'!M174+'Detalle por mes'!M191+'Detalle por mes'!M208</f>
        <v>1696</v>
      </c>
      <c r="N20" s="12">
        <f>'Detalle por mes'!N21+'Detalle por mes'!N38+'Detalle por mes'!N55+'Detalle por mes'!N72+'Detalle por mes'!N89+'Detalle por mes'!N106+'Detalle por mes'!N123+'Detalle por mes'!N140+'Detalle por mes'!N157+'Detalle por mes'!N174+'Detalle por mes'!N191+'Detalle por mes'!N208</f>
        <v>437059.91000000015</v>
      </c>
      <c r="O20" s="12">
        <f>'Detalle por mes'!O21+'Detalle por mes'!O38+'Detalle por mes'!O55+'Detalle por mes'!O72+'Detalle por mes'!O89+'Detalle por mes'!O106+'Detalle por mes'!O123+'Detalle por mes'!O140+'Detalle por mes'!O157+'Detalle por mes'!O174+'Detalle por mes'!O191+'Detalle por mes'!O208</f>
        <v>163563</v>
      </c>
      <c r="P20" s="12">
        <f>'Detalle por mes'!P21+'Detalle por mes'!P38+'Detalle por mes'!P55+'Detalle por mes'!P72+'Detalle por mes'!P89+'Detalle por mes'!P106+'Detalle por mes'!P123+'Detalle por mes'!P140+'Detalle por mes'!P157+'Detalle por mes'!P174+'Detalle por mes'!P191+'Detalle por mes'!P208</f>
        <v>62159861.870000005</v>
      </c>
      <c r="Q20" s="12">
        <f>'Detalle por mes'!Q21+'Detalle por mes'!Q38+'Detalle por mes'!Q55+'Detalle por mes'!Q72+'Detalle por mes'!Q89+'Detalle por mes'!Q106+'Detalle por mes'!Q123+'Detalle por mes'!Q140+'Detalle por mes'!Q157+'Detalle por mes'!Q174+'Detalle por mes'!Q191+'Detalle por mes'!Q208</f>
        <v>1</v>
      </c>
      <c r="R20" s="12">
        <f>'Detalle por mes'!R21+'Detalle por mes'!R38+'Detalle por mes'!R55+'Detalle por mes'!R72+'Detalle por mes'!R89+'Detalle por mes'!R106+'Detalle por mes'!R123+'Detalle por mes'!R140+'Detalle por mes'!R157+'Detalle por mes'!R174+'Detalle por mes'!R191+'Detalle por mes'!R208</f>
        <v>642.57000000000005</v>
      </c>
      <c r="S20" s="12">
        <f>'Detalle por mes'!S21+'Detalle por mes'!S38+'Detalle por mes'!S55+'Detalle por mes'!S72+'Detalle por mes'!S89+'Detalle por mes'!S106+'Detalle por mes'!S123+'Detalle por mes'!S140+'Detalle por mes'!S157+'Detalle por mes'!S174+'Detalle por mes'!S191+'Detalle por mes'!S208</f>
        <v>960303</v>
      </c>
      <c r="T20" s="12">
        <f>'Detalle por mes'!T21+'Detalle por mes'!T38+'Detalle por mes'!T55+'Detalle por mes'!T72+'Detalle por mes'!T89+'Detalle por mes'!T106+'Detalle por mes'!T123+'Detalle por mes'!T140+'Detalle por mes'!T157+'Detalle por mes'!T174+'Detalle por mes'!T191+'Detalle por mes'!T208</f>
        <v>167853119.74000004</v>
      </c>
      <c r="U20" s="12">
        <f>'Detalle por mes'!U21+'Detalle por mes'!U38+'Detalle por mes'!U55+'Detalle por mes'!U72+'Detalle por mes'!U89+'Detalle por mes'!U106+'Detalle por mes'!U123+'Detalle por mes'!U140+'Detalle por mes'!U157+'Detalle por mes'!U174+'Detalle por mes'!U191+'Detalle por mes'!U208</f>
        <v>137584524.37704918</v>
      </c>
    </row>
    <row r="21" spans="2:21" x14ac:dyDescent="0.25">
      <c r="B21" s="10" t="s">
        <v>34</v>
      </c>
      <c r="C21" s="12">
        <f>'Detalle por mes'!C22+'Detalle por mes'!C39+'Detalle por mes'!C56+'Detalle por mes'!C73+'Detalle por mes'!C90+'Detalle por mes'!C107+'Detalle por mes'!C124+'Detalle por mes'!C141+'Detalle por mes'!C158+'Detalle por mes'!C175+'Detalle por mes'!C192+'Detalle por mes'!C209</f>
        <v>895308</v>
      </c>
      <c r="D21" s="12">
        <f>'Detalle por mes'!D22+'Detalle por mes'!D39+'Detalle por mes'!D56+'Detalle por mes'!D73+'Detalle por mes'!D90+'Detalle por mes'!D107+'Detalle por mes'!D124+'Detalle por mes'!D141+'Detalle por mes'!D158+'Detalle por mes'!D175+'Detalle por mes'!D192+'Detalle por mes'!D209</f>
        <v>110728173.73999996</v>
      </c>
      <c r="E21" s="12">
        <f>'Detalle por mes'!E22+'Detalle por mes'!E39+'Detalle por mes'!E56+'Detalle por mes'!E73+'Detalle por mes'!E90+'Detalle por mes'!E107+'Detalle por mes'!E124+'Detalle por mes'!E141+'Detalle por mes'!E158+'Detalle por mes'!E175+'Detalle por mes'!E192+'Detalle por mes'!E209</f>
        <v>8412</v>
      </c>
      <c r="F21" s="12">
        <f>'Detalle por mes'!F22+'Detalle por mes'!F39+'Detalle por mes'!F56+'Detalle por mes'!F73+'Detalle por mes'!F90+'Detalle por mes'!F107+'Detalle por mes'!F124+'Detalle por mes'!F141+'Detalle por mes'!F158+'Detalle por mes'!F175+'Detalle por mes'!F192+'Detalle por mes'!F209</f>
        <v>673194.49999999977</v>
      </c>
      <c r="G21" s="12">
        <f>'Detalle por mes'!G22+'Detalle por mes'!G39+'Detalle por mes'!G56+'Detalle por mes'!G73+'Detalle por mes'!G90+'Detalle por mes'!G107+'Detalle por mes'!G124+'Detalle por mes'!G141+'Detalle por mes'!G158+'Detalle por mes'!G175+'Detalle por mes'!G192+'Detalle por mes'!G209</f>
        <v>46853</v>
      </c>
      <c r="H21" s="12">
        <f>'Detalle por mes'!H22+'Detalle por mes'!H39+'Detalle por mes'!H56+'Detalle por mes'!H73+'Detalle por mes'!H90+'Detalle por mes'!H107+'Detalle por mes'!H124+'Detalle por mes'!H141+'Detalle por mes'!H158+'Detalle por mes'!H175+'Detalle por mes'!H192+'Detalle por mes'!H209</f>
        <v>8701893.7600000016</v>
      </c>
      <c r="I21" s="12">
        <f>'Detalle por mes'!I22+'Detalle por mes'!I39+'Detalle por mes'!I56+'Detalle por mes'!I73+'Detalle por mes'!I90+'Detalle por mes'!I107+'Detalle por mes'!I124+'Detalle por mes'!I141+'Detalle por mes'!I158+'Detalle por mes'!I175+'Detalle por mes'!I192+'Detalle por mes'!I209</f>
        <v>28625</v>
      </c>
      <c r="J21" s="12">
        <f>'Detalle por mes'!J22+'Detalle por mes'!J39+'Detalle por mes'!J56+'Detalle por mes'!J73+'Detalle por mes'!J90+'Detalle por mes'!J107+'Detalle por mes'!J124+'Detalle por mes'!J141+'Detalle por mes'!J158+'Detalle por mes'!J175+'Detalle por mes'!J192+'Detalle por mes'!J209</f>
        <v>3341838.4000000004</v>
      </c>
      <c r="K21" s="12">
        <f>'Detalle por mes'!K22+'Detalle por mes'!K39+'Detalle por mes'!K56+'Detalle por mes'!K73+'Detalle por mes'!K90+'Detalle por mes'!K107+'Detalle por mes'!K124+'Detalle por mes'!K141+'Detalle por mes'!K158+'Detalle por mes'!K175+'Detalle por mes'!K192+'Detalle por mes'!K209</f>
        <v>19978</v>
      </c>
      <c r="L21" s="12">
        <f>'Detalle por mes'!L22+'Detalle por mes'!L39+'Detalle por mes'!L56+'Detalle por mes'!L73+'Detalle por mes'!L90+'Detalle por mes'!L107+'Detalle por mes'!L124+'Detalle por mes'!L141+'Detalle por mes'!L158+'Detalle por mes'!L175+'Detalle por mes'!L192+'Detalle por mes'!L209</f>
        <v>3552599.6099999994</v>
      </c>
      <c r="M21" s="12">
        <f>'Detalle por mes'!M22+'Detalle por mes'!M39+'Detalle por mes'!M56+'Detalle por mes'!M73+'Detalle por mes'!M90+'Detalle por mes'!M107+'Detalle por mes'!M124+'Detalle por mes'!M141+'Detalle por mes'!M158+'Detalle por mes'!M175+'Detalle por mes'!M192+'Detalle por mes'!M209</f>
        <v>3600</v>
      </c>
      <c r="N21" s="12">
        <f>'Detalle por mes'!N22+'Detalle por mes'!N39+'Detalle por mes'!N56+'Detalle por mes'!N73+'Detalle por mes'!N90+'Detalle por mes'!N107+'Detalle por mes'!N124+'Detalle por mes'!N141+'Detalle por mes'!N158+'Detalle por mes'!N175+'Detalle por mes'!N192+'Detalle por mes'!N209</f>
        <v>974884.26000000024</v>
      </c>
      <c r="O21" s="12">
        <f>'Detalle por mes'!O22+'Detalle por mes'!O39+'Detalle por mes'!O56+'Detalle por mes'!O73+'Detalle por mes'!O90+'Detalle por mes'!O107+'Detalle por mes'!O124+'Detalle por mes'!O141+'Detalle por mes'!O158+'Detalle por mes'!O175+'Detalle por mes'!O192+'Detalle por mes'!O209</f>
        <v>200058</v>
      </c>
      <c r="P21" s="12">
        <f>'Detalle por mes'!P22+'Detalle por mes'!P39+'Detalle por mes'!P56+'Detalle por mes'!P73+'Detalle por mes'!P90+'Detalle por mes'!P107+'Detalle por mes'!P124+'Detalle por mes'!P141+'Detalle por mes'!P158+'Detalle por mes'!P175+'Detalle por mes'!P192+'Detalle por mes'!P209</f>
        <v>73021443.070000023</v>
      </c>
      <c r="Q21" s="12">
        <f>'Detalle por mes'!Q22+'Detalle por mes'!Q39+'Detalle por mes'!Q56+'Detalle por mes'!Q73+'Detalle por mes'!Q90+'Detalle por mes'!Q107+'Detalle por mes'!Q124+'Detalle por mes'!Q141+'Detalle por mes'!Q158+'Detalle por mes'!Q175+'Detalle por mes'!Q192+'Detalle por mes'!Q209</f>
        <v>1</v>
      </c>
      <c r="R21" s="12">
        <f>'Detalle por mes'!R22+'Detalle por mes'!R39+'Detalle por mes'!R56+'Detalle por mes'!R73+'Detalle por mes'!R90+'Detalle por mes'!R107+'Detalle por mes'!R124+'Detalle por mes'!R141+'Detalle por mes'!R158+'Detalle por mes'!R175+'Detalle por mes'!R192+'Detalle por mes'!R209</f>
        <v>642.57000000000005</v>
      </c>
      <c r="S21" s="12">
        <f>'Detalle por mes'!S22+'Detalle por mes'!S39+'Detalle por mes'!S56+'Detalle por mes'!S73+'Detalle por mes'!S90+'Detalle por mes'!S107+'Detalle por mes'!S124+'Detalle por mes'!S141+'Detalle por mes'!S158+'Detalle por mes'!S175+'Detalle por mes'!S192+'Detalle por mes'!S209</f>
        <v>1202835</v>
      </c>
      <c r="T21" s="12">
        <f>'Detalle por mes'!T22+'Detalle por mes'!T39+'Detalle por mes'!T56+'Detalle por mes'!T73+'Detalle por mes'!T90+'Detalle por mes'!T107+'Detalle por mes'!T124+'Detalle por mes'!T141+'Detalle por mes'!T158+'Detalle por mes'!T175+'Detalle por mes'!T192+'Detalle por mes'!T209</f>
        <v>200994669.91000009</v>
      </c>
      <c r="U21" s="12">
        <f>'Detalle por mes'!U22+'Detalle por mes'!U39+'Detalle por mes'!U56+'Detalle por mes'!U73+'Detalle por mes'!U90+'Detalle por mes'!U107+'Detalle por mes'!U124+'Detalle por mes'!U141+'Detalle por mes'!U158+'Detalle por mes'!U175+'Detalle por mes'!U192+'Detalle por mes'!U209</f>
        <v>164749729.43442622</v>
      </c>
    </row>
    <row r="22" spans="2:21" x14ac:dyDescent="0.25">
      <c r="B22" s="10" t="s">
        <v>35</v>
      </c>
      <c r="C22" s="12">
        <f>'Detalle por mes'!C23+'Detalle por mes'!C40+'Detalle por mes'!C57+'Detalle por mes'!C74+'Detalle por mes'!C91+'Detalle por mes'!C108+'Detalle por mes'!C125+'Detalle por mes'!C142+'Detalle por mes'!C159+'Detalle por mes'!C176+'Detalle por mes'!C193+'Detalle por mes'!C210</f>
        <v>4604375</v>
      </c>
      <c r="D22" s="12">
        <f>'Detalle por mes'!D23+'Detalle por mes'!D40+'Detalle por mes'!D57+'Detalle por mes'!D74+'Detalle por mes'!D91+'Detalle por mes'!D108+'Detalle por mes'!D125+'Detalle por mes'!D142+'Detalle por mes'!D159+'Detalle por mes'!D176+'Detalle por mes'!D193+'Detalle por mes'!D210</f>
        <v>599494429.5600003</v>
      </c>
      <c r="E22" s="12">
        <f>'Detalle por mes'!E23+'Detalle por mes'!E40+'Detalle por mes'!E57+'Detalle por mes'!E74+'Detalle por mes'!E91+'Detalle por mes'!E108+'Detalle por mes'!E125+'Detalle por mes'!E142+'Detalle por mes'!E159+'Detalle por mes'!E176+'Detalle por mes'!E193+'Detalle por mes'!E210</f>
        <v>13698</v>
      </c>
      <c r="F22" s="12">
        <f>'Detalle por mes'!F23+'Detalle por mes'!F40+'Detalle por mes'!F57+'Detalle por mes'!F74+'Detalle por mes'!F91+'Detalle por mes'!F108+'Detalle por mes'!F125+'Detalle por mes'!F142+'Detalle por mes'!F159+'Detalle por mes'!F176+'Detalle por mes'!F193+'Detalle por mes'!F210</f>
        <v>1775518.1</v>
      </c>
      <c r="G22" s="12">
        <f>'Detalle por mes'!G23+'Detalle por mes'!G40+'Detalle por mes'!G57+'Detalle por mes'!G74+'Detalle por mes'!G91+'Detalle por mes'!G108+'Detalle por mes'!G125+'Detalle por mes'!G142+'Detalle por mes'!G159+'Detalle por mes'!G176+'Detalle por mes'!G193+'Detalle por mes'!G210</f>
        <v>117972</v>
      </c>
      <c r="H22" s="12">
        <f>'Detalle por mes'!H23+'Detalle por mes'!H40+'Detalle por mes'!H57+'Detalle por mes'!H74+'Detalle por mes'!H91+'Detalle por mes'!H108+'Detalle por mes'!H125+'Detalle por mes'!H142+'Detalle por mes'!H159+'Detalle por mes'!H176+'Detalle por mes'!H193+'Detalle por mes'!H210</f>
        <v>22864928.020000007</v>
      </c>
      <c r="I22" s="12">
        <f>'Detalle por mes'!I23+'Detalle por mes'!I40+'Detalle por mes'!I57+'Detalle por mes'!I74+'Detalle por mes'!I91+'Detalle por mes'!I108+'Detalle por mes'!I125+'Detalle por mes'!I142+'Detalle por mes'!I159+'Detalle por mes'!I176+'Detalle por mes'!I193+'Detalle por mes'!I210</f>
        <v>105213</v>
      </c>
      <c r="J22" s="12">
        <f>'Detalle por mes'!J23+'Detalle por mes'!J40+'Detalle por mes'!J57+'Detalle por mes'!J74+'Detalle por mes'!J91+'Detalle por mes'!J108+'Detalle por mes'!J125+'Detalle por mes'!J142+'Detalle por mes'!J159+'Detalle por mes'!J176+'Detalle por mes'!J193+'Detalle por mes'!J210</f>
        <v>18610666.989999998</v>
      </c>
      <c r="K22" s="12">
        <f>'Detalle por mes'!K23+'Detalle por mes'!K40+'Detalle por mes'!K57+'Detalle por mes'!K74+'Detalle por mes'!K91+'Detalle por mes'!K108+'Detalle por mes'!K125+'Detalle por mes'!K142+'Detalle por mes'!K159+'Detalle por mes'!K176+'Detalle por mes'!K193+'Detalle por mes'!K210</f>
        <v>29875</v>
      </c>
      <c r="L22" s="12">
        <f>'Detalle por mes'!L23+'Detalle por mes'!L40+'Detalle por mes'!L57+'Detalle por mes'!L74+'Detalle por mes'!L91+'Detalle por mes'!L108+'Detalle por mes'!L125+'Detalle por mes'!L142+'Detalle por mes'!L159+'Detalle por mes'!L176+'Detalle por mes'!L193+'Detalle por mes'!L210</f>
        <v>5526388</v>
      </c>
      <c r="M22" s="12">
        <f>'Detalle por mes'!M23+'Detalle por mes'!M40+'Detalle por mes'!M57+'Detalle por mes'!M74+'Detalle por mes'!M91+'Detalle por mes'!M108+'Detalle por mes'!M125+'Detalle por mes'!M142+'Detalle por mes'!M159+'Detalle por mes'!M176+'Detalle por mes'!M193+'Detalle por mes'!M210</f>
        <v>4008</v>
      </c>
      <c r="N22" s="12">
        <f>'Detalle por mes'!N23+'Detalle por mes'!N40+'Detalle por mes'!N57+'Detalle por mes'!N74+'Detalle por mes'!N91+'Detalle por mes'!N108+'Detalle por mes'!N125+'Detalle por mes'!N142+'Detalle por mes'!N159+'Detalle por mes'!N176+'Detalle por mes'!N193+'Detalle por mes'!N210</f>
        <v>1178315.5300000003</v>
      </c>
      <c r="O22" s="12">
        <f>'Detalle por mes'!O23+'Detalle por mes'!O40+'Detalle por mes'!O57+'Detalle por mes'!O74+'Detalle por mes'!O91+'Detalle por mes'!O108+'Detalle por mes'!O125+'Detalle por mes'!O142+'Detalle por mes'!O159+'Detalle por mes'!O176+'Detalle por mes'!O193+'Detalle por mes'!O210</f>
        <v>12500</v>
      </c>
      <c r="P22" s="12">
        <f>'Detalle por mes'!P23+'Detalle por mes'!P40+'Detalle por mes'!P57+'Detalle por mes'!P74+'Detalle por mes'!P91+'Detalle por mes'!P108+'Detalle por mes'!P125+'Detalle por mes'!P142+'Detalle por mes'!P159+'Detalle por mes'!P176+'Detalle por mes'!P193+'Detalle por mes'!P210</f>
        <v>4552700.3999999994</v>
      </c>
      <c r="Q22" s="12">
        <f>'Detalle por mes'!Q23+'Detalle por mes'!Q40+'Detalle por mes'!Q57+'Detalle por mes'!Q74+'Detalle por mes'!Q91+'Detalle por mes'!Q108+'Detalle por mes'!Q125+'Detalle por mes'!Q142+'Detalle por mes'!Q159+'Detalle por mes'!Q176+'Detalle por mes'!Q193+'Detalle por mes'!Q210</f>
        <v>2</v>
      </c>
      <c r="R22" s="12">
        <f>'Detalle por mes'!R23+'Detalle por mes'!R40+'Detalle por mes'!R57+'Detalle por mes'!R74+'Detalle por mes'!R91+'Detalle por mes'!R108+'Detalle por mes'!R125+'Detalle por mes'!R142+'Detalle por mes'!R159+'Detalle por mes'!R176+'Detalle por mes'!R193+'Detalle por mes'!R210</f>
        <v>1325.3000000000002</v>
      </c>
      <c r="S22" s="12">
        <f>'Detalle por mes'!S23+'Detalle por mes'!S40+'Detalle por mes'!S57+'Detalle por mes'!S74+'Detalle por mes'!S91+'Detalle por mes'!S108+'Detalle por mes'!S125+'Detalle por mes'!S142+'Detalle por mes'!S159+'Detalle por mes'!S176+'Detalle por mes'!S193+'Detalle por mes'!S210</f>
        <v>4887643</v>
      </c>
      <c r="T22" s="12">
        <f>'Detalle por mes'!T23+'Detalle por mes'!T40+'Detalle por mes'!T57+'Detalle por mes'!T74+'Detalle por mes'!T91+'Detalle por mes'!T108+'Detalle por mes'!T125+'Detalle por mes'!T142+'Detalle por mes'!T159+'Detalle por mes'!T176+'Detalle por mes'!T193+'Detalle por mes'!T210</f>
        <v>654004271.90000045</v>
      </c>
      <c r="U22" s="12">
        <f>'Detalle por mes'!U23+'Detalle por mes'!U40+'Detalle por mes'!U57+'Detalle por mes'!U74+'Detalle por mes'!U91+'Detalle por mes'!U108+'Detalle por mes'!U125+'Detalle por mes'!U142+'Detalle por mes'!U159+'Detalle por mes'!U176+'Detalle por mes'!U193+'Detalle por mes'!U210</f>
        <v>536069075.32786864</v>
      </c>
    </row>
    <row r="23" spans="2:21" x14ac:dyDescent="0.25">
      <c r="B23" s="13" t="s">
        <v>51</v>
      </c>
      <c r="C23" s="22">
        <f>C9</f>
        <v>23624172</v>
      </c>
      <c r="D23" s="22">
        <f t="shared" ref="D23:U23" si="1">D9</f>
        <v>2911544547.730001</v>
      </c>
      <c r="E23" s="22">
        <f t="shared" si="1"/>
        <v>136193</v>
      </c>
      <c r="F23" s="22">
        <f t="shared" si="1"/>
        <v>14429299.35</v>
      </c>
      <c r="G23" s="22">
        <f t="shared" si="1"/>
        <v>723714</v>
      </c>
      <c r="H23" s="22">
        <f t="shared" si="1"/>
        <v>136285631.14000002</v>
      </c>
      <c r="I23" s="22">
        <f t="shared" si="1"/>
        <v>1075941</v>
      </c>
      <c r="J23" s="22">
        <f t="shared" si="1"/>
        <v>162139826.46000004</v>
      </c>
      <c r="K23" s="22">
        <f t="shared" si="1"/>
        <v>277825</v>
      </c>
      <c r="L23" s="22">
        <f t="shared" si="1"/>
        <v>49931530.619999997</v>
      </c>
      <c r="M23" s="22">
        <f t="shared" si="1"/>
        <v>33616</v>
      </c>
      <c r="N23" s="22">
        <f t="shared" si="1"/>
        <v>9303621.6000000015</v>
      </c>
      <c r="O23" s="22">
        <f t="shared" si="1"/>
        <v>2266083</v>
      </c>
      <c r="P23" s="22">
        <f t="shared" si="1"/>
        <v>829908348.59000027</v>
      </c>
      <c r="Q23" s="22">
        <f t="shared" si="1"/>
        <v>31259</v>
      </c>
      <c r="R23" s="22">
        <f t="shared" si="1"/>
        <v>14232315.640000001</v>
      </c>
      <c r="S23" s="22">
        <f t="shared" si="1"/>
        <v>28171138</v>
      </c>
      <c r="T23" s="22">
        <f t="shared" si="1"/>
        <v>4128836620.9000015</v>
      </c>
      <c r="U23" s="22">
        <f t="shared" si="1"/>
        <v>3384292312.2131147</v>
      </c>
    </row>
    <row r="24" spans="2:21" x14ac:dyDescent="0.25">
      <c r="B24" s="8">
        <v>2024</v>
      </c>
      <c r="C24" s="9">
        <f>SUM(C25:C37)</f>
        <v>7024061</v>
      </c>
      <c r="D24" s="9">
        <f t="shared" ref="D24:U24" si="2">SUM(D25:D37)</f>
        <v>963176991.62000012</v>
      </c>
      <c r="E24" s="9">
        <f t="shared" si="2"/>
        <v>31714</v>
      </c>
      <c r="F24" s="9">
        <f t="shared" si="2"/>
        <v>3729523.6700000009</v>
      </c>
      <c r="G24" s="9">
        <f t="shared" si="2"/>
        <v>170383</v>
      </c>
      <c r="H24" s="9">
        <f t="shared" si="2"/>
        <v>33898166</v>
      </c>
      <c r="I24" s="9">
        <f t="shared" si="2"/>
        <v>277245</v>
      </c>
      <c r="J24" s="9">
        <f t="shared" si="2"/>
        <v>45241834.569999993</v>
      </c>
      <c r="K24" s="9">
        <f t="shared" si="2"/>
        <v>63383</v>
      </c>
      <c r="L24" s="9">
        <f t="shared" si="2"/>
        <v>12065971.66</v>
      </c>
      <c r="M24" s="9">
        <f t="shared" si="2"/>
        <v>9092</v>
      </c>
      <c r="N24" s="9">
        <f t="shared" si="2"/>
        <v>1855423.7000000007</v>
      </c>
      <c r="O24" s="9">
        <f t="shared" si="2"/>
        <v>473454</v>
      </c>
      <c r="P24" s="9">
        <f t="shared" si="2"/>
        <v>185188650.79999998</v>
      </c>
      <c r="Q24" s="9">
        <f t="shared" si="2"/>
        <v>11760</v>
      </c>
      <c r="R24" s="9">
        <f t="shared" si="2"/>
        <v>5762066.5799999991</v>
      </c>
      <c r="S24" s="9">
        <f t="shared" si="2"/>
        <v>8061092</v>
      </c>
      <c r="T24" s="9">
        <f t="shared" si="2"/>
        <v>1250918628.6000004</v>
      </c>
      <c r="U24" s="9">
        <f t="shared" si="2"/>
        <v>1025343138.1967213</v>
      </c>
    </row>
    <row r="25" spans="2:21" x14ac:dyDescent="0.25">
      <c r="B25" s="10" t="s">
        <v>24</v>
      </c>
      <c r="C25" s="12">
        <f>'Detalle por mes'!C218+'Detalle por mes'!C235+'Detalle por mes'!C252+'Detalle por mes'!C269+'Detalle por mes'!C286+'Detalle por mes'!C303+'Detalle por mes'!C320+'Detalle por mes'!C337+'Detalle por mes'!C354+'Detalle por mes'!C371+'Detalle por mes'!C388+'Detalle por mes'!C405</f>
        <v>107481</v>
      </c>
      <c r="D25" s="12">
        <f>'Detalle por mes'!D218+'Detalle por mes'!D235+'Detalle por mes'!D252+'Detalle por mes'!D269+'Detalle por mes'!D286+'Detalle por mes'!D303+'Detalle por mes'!D320+'Detalle por mes'!D337+'Detalle por mes'!D354+'Detalle por mes'!D371+'Detalle por mes'!D388+'Detalle por mes'!D405</f>
        <v>15344612.999999989</v>
      </c>
      <c r="E25" s="12">
        <f>'Detalle por mes'!E218+'Detalle por mes'!E235+'Detalle por mes'!E252+'Detalle por mes'!E269+'Detalle por mes'!E286+'Detalle por mes'!E303+'Detalle por mes'!E320+'Detalle por mes'!E337+'Detalle por mes'!E354+'Detalle por mes'!E371+'Detalle por mes'!E388+'Detalle por mes'!E405</f>
        <v>646</v>
      </c>
      <c r="F25" s="12">
        <f>'Detalle por mes'!F218+'Detalle por mes'!F235+'Detalle por mes'!F252+'Detalle por mes'!F269+'Detalle por mes'!F286+'Detalle por mes'!F303+'Detalle por mes'!F320+'Detalle por mes'!F337+'Detalle por mes'!F354+'Detalle por mes'!F371+'Detalle por mes'!F388+'Detalle por mes'!F405</f>
        <v>91313.809999999969</v>
      </c>
      <c r="G25" s="12">
        <f>'Detalle por mes'!G218+'Detalle por mes'!G235+'Detalle por mes'!G252+'Detalle por mes'!G269+'Detalle por mes'!G286+'Detalle por mes'!G303+'Detalle por mes'!G320+'Detalle por mes'!G337+'Detalle por mes'!G354+'Detalle por mes'!G371+'Detalle por mes'!G388+'Detalle por mes'!G405</f>
        <v>4627</v>
      </c>
      <c r="H25" s="12">
        <f>'Detalle por mes'!H218+'Detalle por mes'!H235+'Detalle por mes'!H252+'Detalle por mes'!H269+'Detalle por mes'!H286+'Detalle por mes'!H303+'Detalle por mes'!H320+'Detalle por mes'!H337+'Detalle por mes'!H354+'Detalle por mes'!H371+'Detalle por mes'!H388+'Detalle por mes'!H405</f>
        <v>938856.61999999988</v>
      </c>
      <c r="I25" s="12">
        <f>'Detalle por mes'!I218+'Detalle por mes'!I235+'Detalle por mes'!I252+'Detalle por mes'!I269+'Detalle por mes'!I286+'Detalle por mes'!I303+'Detalle por mes'!I320+'Detalle por mes'!I337+'Detalle por mes'!I354+'Detalle por mes'!I371+'Detalle por mes'!I388+'Detalle por mes'!I405</f>
        <v>5502</v>
      </c>
      <c r="J25" s="12">
        <f>'Detalle por mes'!J218+'Detalle por mes'!J235+'Detalle por mes'!J252+'Detalle por mes'!J269+'Detalle por mes'!J286+'Detalle por mes'!J303+'Detalle por mes'!J320+'Detalle por mes'!J337+'Detalle por mes'!J354+'Detalle por mes'!J371+'Detalle por mes'!J388+'Detalle por mes'!J405</f>
        <v>1099574.7499999998</v>
      </c>
      <c r="K25" s="12">
        <f>'Detalle por mes'!K218+'Detalle por mes'!K235+'Detalle por mes'!K252+'Detalle por mes'!K269+'Detalle por mes'!K286+'Detalle por mes'!K303+'Detalle por mes'!K320+'Detalle por mes'!K337+'Detalle por mes'!K354+'Detalle por mes'!K371+'Detalle por mes'!K388+'Detalle por mes'!K405</f>
        <v>2141</v>
      </c>
      <c r="L25" s="12">
        <f>'Detalle por mes'!L218+'Detalle por mes'!L235+'Detalle por mes'!L252+'Detalle por mes'!L269+'Detalle por mes'!L286+'Detalle por mes'!L303+'Detalle por mes'!L320+'Detalle por mes'!L337+'Detalle por mes'!L354+'Detalle por mes'!L371+'Detalle por mes'!L388+'Detalle por mes'!L405</f>
        <v>428912.1700000001</v>
      </c>
      <c r="M25" s="12">
        <f>'Detalle por mes'!M218+'Detalle por mes'!M235+'Detalle por mes'!M252+'Detalle por mes'!M269+'Detalle por mes'!M286+'Detalle por mes'!M303+'Detalle por mes'!M320+'Detalle por mes'!M337+'Detalle por mes'!M354+'Detalle por mes'!M371+'Detalle por mes'!M388+'Detalle por mes'!M405</f>
        <v>283</v>
      </c>
      <c r="N25" s="12">
        <f>'Detalle por mes'!N218+'Detalle por mes'!N235+'Detalle por mes'!N252+'Detalle por mes'!N269+'Detalle por mes'!N286+'Detalle por mes'!N303+'Detalle por mes'!N320+'Detalle por mes'!N337+'Detalle por mes'!N354+'Detalle por mes'!N371+'Detalle por mes'!N388+'Detalle por mes'!N405</f>
        <v>58305.039999999994</v>
      </c>
      <c r="O25" s="12">
        <f>'Detalle por mes'!O218+'Detalle por mes'!O235+'Detalle por mes'!O252+'Detalle por mes'!O269+'Detalle por mes'!O286+'Detalle por mes'!O303+'Detalle por mes'!O320+'Detalle por mes'!O337+'Detalle por mes'!O354+'Detalle por mes'!O371+'Detalle por mes'!O388+'Detalle por mes'!O405</f>
        <v>35081</v>
      </c>
      <c r="P25" s="12">
        <f>'Detalle por mes'!P218+'Detalle por mes'!P235+'Detalle por mes'!P252+'Detalle por mes'!P269+'Detalle por mes'!P286+'Detalle por mes'!P303+'Detalle por mes'!P320+'Detalle por mes'!P337+'Detalle por mes'!P354+'Detalle por mes'!P371+'Detalle por mes'!P388+'Detalle por mes'!P405</f>
        <v>14234781.819999998</v>
      </c>
      <c r="Q25" s="12">
        <f>'Detalle por mes'!Q218+'Detalle por mes'!Q235+'Detalle por mes'!Q252+'Detalle por mes'!Q269+'Detalle por mes'!Q286+'Detalle por mes'!Q303+'Detalle por mes'!Q320+'Detalle por mes'!Q337+'Detalle por mes'!Q354+'Detalle por mes'!Q371+'Detalle por mes'!Q388+'Detalle por mes'!Q405</f>
        <v>2</v>
      </c>
      <c r="R25" s="12">
        <f>'Detalle por mes'!R218+'Detalle por mes'!R235+'Detalle por mes'!R252+'Detalle por mes'!R269+'Detalle por mes'!R286+'Detalle por mes'!R303+'Detalle por mes'!R320+'Detalle por mes'!R337+'Detalle por mes'!R354+'Detalle por mes'!R371+'Detalle por mes'!R388+'Detalle por mes'!R405</f>
        <v>1421.16</v>
      </c>
      <c r="S25" s="12">
        <f>'Detalle por mes'!S218+'Detalle por mes'!S235+'Detalle por mes'!S252+'Detalle por mes'!S269+'Detalle por mes'!S286+'Detalle por mes'!S303+'Detalle por mes'!S320+'Detalle por mes'!S337+'Detalle por mes'!S354+'Detalle por mes'!S371+'Detalle por mes'!S388+'Detalle por mes'!S405</f>
        <v>155763</v>
      </c>
      <c r="T25" s="12">
        <f>'Detalle por mes'!T218+'Detalle por mes'!T235+'Detalle por mes'!T252+'Detalle por mes'!T269+'Detalle por mes'!T286+'Detalle por mes'!T303+'Detalle por mes'!T320+'Detalle por mes'!T337+'Detalle por mes'!T354+'Detalle por mes'!T371+'Detalle por mes'!T388+'Detalle por mes'!T405</f>
        <v>32197778.370000012</v>
      </c>
      <c r="U25" s="12">
        <f>'Detalle por mes'!U218+'Detalle por mes'!U235+'Detalle por mes'!U252+'Detalle por mes'!U269+'Detalle por mes'!U286+'Detalle por mes'!U303+'Detalle por mes'!U320+'Detalle por mes'!U337+'Detalle por mes'!U354+'Detalle por mes'!U371+'Detalle por mes'!U388+'Detalle por mes'!U405</f>
        <v>26391621.614754084</v>
      </c>
    </row>
    <row r="26" spans="2:21" x14ac:dyDescent="0.25">
      <c r="B26" s="10" t="s">
        <v>25</v>
      </c>
      <c r="C26" s="12">
        <f>'Detalle por mes'!C219+'Detalle por mes'!C236+'Detalle por mes'!C253+'Detalle por mes'!C270+'Detalle por mes'!C287+'Detalle por mes'!C304+'Detalle por mes'!C321+'Detalle por mes'!C338+'Detalle por mes'!C355+'Detalle por mes'!C372+'Detalle por mes'!C389+'Detalle por mes'!C406</f>
        <v>117241</v>
      </c>
      <c r="D26" s="12">
        <f>'Detalle por mes'!D219+'Detalle por mes'!D236+'Detalle por mes'!D253+'Detalle por mes'!D270+'Detalle por mes'!D287+'Detalle por mes'!D304+'Detalle por mes'!D321+'Detalle por mes'!D338+'Detalle por mes'!D355+'Detalle por mes'!D372+'Detalle por mes'!D389+'Detalle por mes'!D406</f>
        <v>15781564.249999996</v>
      </c>
      <c r="E26" s="12">
        <f>'Detalle por mes'!E219+'Detalle por mes'!E236+'Detalle por mes'!E253+'Detalle por mes'!E270+'Detalle por mes'!E287+'Detalle por mes'!E304+'Detalle por mes'!E321+'Detalle por mes'!E338+'Detalle por mes'!E355+'Detalle por mes'!E372+'Detalle por mes'!E389+'Detalle por mes'!E406</f>
        <v>4892</v>
      </c>
      <c r="F26" s="12">
        <f>'Detalle por mes'!F219+'Detalle por mes'!F236+'Detalle por mes'!F253+'Detalle por mes'!F270+'Detalle por mes'!F287+'Detalle por mes'!F304+'Detalle por mes'!F321+'Detalle por mes'!F338+'Detalle por mes'!F355+'Detalle por mes'!F372+'Detalle por mes'!F389+'Detalle por mes'!F406</f>
        <v>285362.59999999998</v>
      </c>
      <c r="G26" s="12">
        <f>'Detalle por mes'!G219+'Detalle por mes'!G236+'Detalle por mes'!G253+'Detalle por mes'!G270+'Detalle por mes'!G287+'Detalle por mes'!G304+'Detalle por mes'!G321+'Detalle por mes'!G338+'Detalle por mes'!G355+'Detalle por mes'!G372+'Detalle por mes'!G389+'Detalle por mes'!G406</f>
        <v>4927</v>
      </c>
      <c r="H26" s="12">
        <f>'Detalle por mes'!H219+'Detalle por mes'!H236+'Detalle por mes'!H253+'Detalle por mes'!H270+'Detalle por mes'!H287+'Detalle por mes'!H304+'Detalle por mes'!H321+'Detalle por mes'!H338+'Detalle por mes'!H355+'Detalle por mes'!H372+'Detalle por mes'!H389+'Detalle por mes'!H406</f>
        <v>965512.83000000019</v>
      </c>
      <c r="I26" s="12">
        <f>'Detalle por mes'!I219+'Detalle por mes'!I236+'Detalle por mes'!I253+'Detalle por mes'!I270+'Detalle por mes'!I287+'Detalle por mes'!I304+'Detalle por mes'!I321+'Detalle por mes'!I338+'Detalle por mes'!I355+'Detalle por mes'!I372+'Detalle por mes'!I389+'Detalle por mes'!I406</f>
        <v>9402</v>
      </c>
      <c r="J26" s="12">
        <f>'Detalle por mes'!J219+'Detalle por mes'!J236+'Detalle por mes'!J253+'Detalle por mes'!J270+'Detalle por mes'!J287+'Detalle por mes'!J304+'Detalle por mes'!J321+'Detalle por mes'!J338+'Detalle por mes'!J355+'Detalle por mes'!J372+'Detalle por mes'!J389+'Detalle por mes'!J406</f>
        <v>1733511.9699999997</v>
      </c>
      <c r="K26" s="12">
        <f>'Detalle por mes'!K219+'Detalle por mes'!K236+'Detalle por mes'!K253+'Detalle por mes'!K270+'Detalle por mes'!K287+'Detalle por mes'!K304+'Detalle por mes'!K321+'Detalle por mes'!K338+'Detalle por mes'!K355+'Detalle por mes'!K372+'Detalle por mes'!K389+'Detalle por mes'!K406</f>
        <v>2750</v>
      </c>
      <c r="L26" s="12">
        <f>'Detalle por mes'!L219+'Detalle por mes'!L236+'Detalle por mes'!L253+'Detalle por mes'!L270+'Detalle por mes'!L287+'Detalle por mes'!L304+'Detalle por mes'!L321+'Detalle por mes'!L338+'Detalle por mes'!L355+'Detalle por mes'!L372+'Detalle por mes'!L389+'Detalle por mes'!L406</f>
        <v>549939.51000000013</v>
      </c>
      <c r="M26" s="12">
        <f>'Detalle por mes'!M219+'Detalle por mes'!M236+'Detalle por mes'!M253+'Detalle por mes'!M270+'Detalle por mes'!M287+'Detalle por mes'!M304+'Detalle por mes'!M321+'Detalle por mes'!M338+'Detalle por mes'!M355+'Detalle por mes'!M372+'Detalle por mes'!M389+'Detalle por mes'!M406</f>
        <v>476</v>
      </c>
      <c r="N26" s="12">
        <f>'Detalle por mes'!N219+'Detalle por mes'!N236+'Detalle por mes'!N253+'Detalle por mes'!N270+'Detalle por mes'!N287+'Detalle por mes'!N304+'Detalle por mes'!N321+'Detalle por mes'!N338+'Detalle por mes'!N355+'Detalle por mes'!N372+'Detalle por mes'!N389+'Detalle por mes'!N406</f>
        <v>97550.22</v>
      </c>
      <c r="O26" s="12">
        <f>'Detalle por mes'!O219+'Detalle por mes'!O236+'Detalle por mes'!O253+'Detalle por mes'!O270+'Detalle por mes'!O287+'Detalle por mes'!O304+'Detalle por mes'!O321+'Detalle por mes'!O338+'Detalle por mes'!O355+'Detalle por mes'!O372+'Detalle por mes'!O389+'Detalle por mes'!O406</f>
        <v>68024</v>
      </c>
      <c r="P26" s="12">
        <f>'Detalle por mes'!P219+'Detalle por mes'!P236+'Detalle por mes'!P253+'Detalle por mes'!P270+'Detalle por mes'!P287+'Detalle por mes'!P304+'Detalle por mes'!P321+'Detalle por mes'!P338+'Detalle por mes'!P355+'Detalle por mes'!P372+'Detalle por mes'!P389+'Detalle por mes'!P406</f>
        <v>24880925.110000007</v>
      </c>
      <c r="Q26" s="12">
        <f>'Detalle por mes'!Q219+'Detalle por mes'!Q236+'Detalle por mes'!Q253+'Detalle por mes'!Q270+'Detalle por mes'!Q287+'Detalle por mes'!Q304+'Detalle por mes'!Q321+'Detalle por mes'!Q338+'Detalle por mes'!Q355+'Detalle por mes'!Q372+'Detalle por mes'!Q389+'Detalle por mes'!Q406</f>
        <v>6738</v>
      </c>
      <c r="R26" s="12">
        <f>'Detalle por mes'!R219+'Detalle por mes'!R236+'Detalle por mes'!R253+'Detalle por mes'!R270+'Detalle por mes'!R287+'Detalle por mes'!R304+'Detalle por mes'!R321+'Detalle por mes'!R338+'Detalle por mes'!R355+'Detalle por mes'!R372+'Detalle por mes'!R389+'Detalle por mes'!R406</f>
        <v>2825162.2099999995</v>
      </c>
      <c r="S26" s="12">
        <f>'Detalle por mes'!S219+'Detalle por mes'!S236+'Detalle por mes'!S253+'Detalle por mes'!S270+'Detalle por mes'!S287+'Detalle por mes'!S304+'Detalle por mes'!S321+'Detalle por mes'!S338+'Detalle por mes'!S355+'Detalle por mes'!S372+'Detalle por mes'!S389+'Detalle por mes'!S406</f>
        <v>214450</v>
      </c>
      <c r="T26" s="12">
        <f>'Detalle por mes'!T219+'Detalle por mes'!T236+'Detalle por mes'!T253+'Detalle por mes'!T270+'Detalle por mes'!T287+'Detalle por mes'!T304+'Detalle por mes'!T321+'Detalle por mes'!T338+'Detalle por mes'!T355+'Detalle por mes'!T372+'Detalle por mes'!T389+'Detalle por mes'!T406</f>
        <v>47119528.700000018</v>
      </c>
      <c r="U26" s="12">
        <f>'Detalle por mes'!U219+'Detalle por mes'!U236+'Detalle por mes'!U253+'Detalle por mes'!U270+'Detalle por mes'!U287+'Detalle por mes'!U304+'Detalle por mes'!U321+'Detalle por mes'!U338+'Detalle por mes'!U355+'Detalle por mes'!U372+'Detalle por mes'!U389+'Detalle por mes'!U406</f>
        <v>38622564.508196726</v>
      </c>
    </row>
    <row r="27" spans="2:21" x14ac:dyDescent="0.25">
      <c r="B27" s="10" t="s">
        <v>26</v>
      </c>
      <c r="C27" s="12">
        <f>'Detalle por mes'!C220+'Detalle por mes'!C237+'Detalle por mes'!C254+'Detalle por mes'!C271+'Detalle por mes'!C288+'Detalle por mes'!C305+'Detalle por mes'!C322+'Detalle por mes'!C339+'Detalle por mes'!C356+'Detalle por mes'!C373+'Detalle por mes'!C390+'Detalle por mes'!C407</f>
        <v>387607</v>
      </c>
      <c r="D27" s="12">
        <f>'Detalle por mes'!D220+'Detalle por mes'!D237+'Detalle por mes'!D254+'Detalle por mes'!D271+'Detalle por mes'!D288+'Detalle por mes'!D305+'Detalle por mes'!D322+'Detalle por mes'!D339+'Detalle por mes'!D356+'Detalle por mes'!D373+'Detalle por mes'!D390+'Detalle por mes'!D407</f>
        <v>54807794.190000013</v>
      </c>
      <c r="E27" s="12">
        <f>'Detalle por mes'!E220+'Detalle por mes'!E237+'Detalle por mes'!E254+'Detalle por mes'!E271+'Detalle por mes'!E288+'Detalle por mes'!E305+'Detalle por mes'!E322+'Detalle por mes'!E339+'Detalle por mes'!E356+'Detalle por mes'!E373+'Detalle por mes'!E390+'Detalle por mes'!E407</f>
        <v>2389</v>
      </c>
      <c r="F27" s="12">
        <f>'Detalle por mes'!F220+'Detalle por mes'!F237+'Detalle por mes'!F254+'Detalle por mes'!F271+'Detalle por mes'!F288+'Detalle por mes'!F305+'Detalle por mes'!F322+'Detalle por mes'!F339+'Detalle por mes'!F356+'Detalle por mes'!F373+'Detalle por mes'!F390+'Detalle por mes'!F407</f>
        <v>329021.71000000008</v>
      </c>
      <c r="G27" s="12">
        <f>'Detalle por mes'!G220+'Detalle por mes'!G237+'Detalle por mes'!G254+'Detalle por mes'!G271+'Detalle por mes'!G288+'Detalle por mes'!G305+'Detalle por mes'!G322+'Detalle por mes'!G339+'Detalle por mes'!G356+'Detalle por mes'!G373+'Detalle por mes'!G390+'Detalle por mes'!G407</f>
        <v>13312</v>
      </c>
      <c r="H27" s="12">
        <f>'Detalle por mes'!H220+'Detalle por mes'!H237+'Detalle por mes'!H254+'Detalle por mes'!H271+'Detalle por mes'!H288+'Detalle por mes'!H305+'Detalle por mes'!H322+'Detalle por mes'!H339+'Detalle por mes'!H356+'Detalle por mes'!H373+'Detalle por mes'!H390+'Detalle por mes'!H407</f>
        <v>2596119.1699999985</v>
      </c>
      <c r="I27" s="12">
        <f>'Detalle por mes'!I220+'Detalle por mes'!I237+'Detalle por mes'!I254+'Detalle por mes'!I271+'Detalle por mes'!I288+'Detalle por mes'!I305+'Detalle por mes'!I322+'Detalle por mes'!I339+'Detalle por mes'!I356+'Detalle por mes'!I373+'Detalle por mes'!I390+'Detalle por mes'!I407</f>
        <v>20866</v>
      </c>
      <c r="J27" s="12">
        <f>'Detalle por mes'!J220+'Detalle por mes'!J237+'Detalle por mes'!J254+'Detalle por mes'!J271+'Detalle por mes'!J288+'Detalle por mes'!J305+'Detalle por mes'!J322+'Detalle por mes'!J339+'Detalle por mes'!J356+'Detalle por mes'!J373+'Detalle por mes'!J390+'Detalle por mes'!J407</f>
        <v>4063546.049999997</v>
      </c>
      <c r="K27" s="12">
        <f>'Detalle por mes'!K220+'Detalle por mes'!K237+'Detalle por mes'!K254+'Detalle por mes'!K271+'Detalle por mes'!K288+'Detalle por mes'!K305+'Detalle por mes'!K322+'Detalle por mes'!K339+'Detalle por mes'!K356+'Detalle por mes'!K373+'Detalle por mes'!K390+'Detalle por mes'!K407</f>
        <v>6523</v>
      </c>
      <c r="L27" s="12">
        <f>'Detalle por mes'!L220+'Detalle por mes'!L237+'Detalle por mes'!L254+'Detalle por mes'!L271+'Detalle por mes'!L288+'Detalle por mes'!L305+'Detalle por mes'!L322+'Detalle por mes'!L339+'Detalle por mes'!L356+'Detalle por mes'!L373+'Detalle por mes'!L390+'Detalle por mes'!L407</f>
        <v>1156362.9800000002</v>
      </c>
      <c r="M27" s="12">
        <f>'Detalle por mes'!M220+'Detalle por mes'!M237+'Detalle por mes'!M254+'Detalle por mes'!M271+'Detalle por mes'!M288+'Detalle por mes'!M305+'Detalle por mes'!M322+'Detalle por mes'!M339+'Detalle por mes'!M356+'Detalle por mes'!M373+'Detalle por mes'!M390+'Detalle por mes'!M407</f>
        <v>900</v>
      </c>
      <c r="N27" s="12">
        <f>'Detalle por mes'!N220+'Detalle por mes'!N237+'Detalle por mes'!N254+'Detalle por mes'!N271+'Detalle por mes'!N288+'Detalle por mes'!N305+'Detalle por mes'!N322+'Detalle por mes'!N339+'Detalle por mes'!N356+'Detalle por mes'!N373+'Detalle por mes'!N390+'Detalle por mes'!N407</f>
        <v>174169.00000000003</v>
      </c>
      <c r="O27" s="12">
        <f>'Detalle por mes'!O220+'Detalle por mes'!O237+'Detalle por mes'!O254+'Detalle por mes'!O271+'Detalle por mes'!O288+'Detalle por mes'!O305+'Detalle por mes'!O322+'Detalle por mes'!O339+'Detalle por mes'!O356+'Detalle por mes'!O373+'Detalle por mes'!O390+'Detalle por mes'!O407</f>
        <v>34749</v>
      </c>
      <c r="P27" s="12">
        <f>'Detalle por mes'!P220+'Detalle por mes'!P237+'Detalle por mes'!P254+'Detalle por mes'!P271+'Detalle por mes'!P288+'Detalle por mes'!P305+'Detalle por mes'!P322+'Detalle por mes'!P339+'Detalle por mes'!P356+'Detalle por mes'!P373+'Detalle por mes'!P390+'Detalle por mes'!P407</f>
        <v>13480831.439999999</v>
      </c>
      <c r="Q27" s="12">
        <f>'Detalle por mes'!Q220+'Detalle por mes'!Q237+'Detalle por mes'!Q254+'Detalle por mes'!Q271+'Detalle por mes'!Q288+'Detalle por mes'!Q305+'Detalle por mes'!Q322+'Detalle por mes'!Q339+'Detalle por mes'!Q356+'Detalle por mes'!Q373+'Detalle por mes'!Q390+'Detalle por mes'!Q407</f>
        <v>0</v>
      </c>
      <c r="R27" s="12">
        <f>'Detalle por mes'!R220+'Detalle por mes'!R237+'Detalle por mes'!R254+'Detalle por mes'!R271+'Detalle por mes'!R288+'Detalle por mes'!R305+'Detalle por mes'!R322+'Detalle por mes'!R339+'Detalle por mes'!R356+'Detalle por mes'!R373+'Detalle por mes'!R390+'Detalle por mes'!R407</f>
        <v>0</v>
      </c>
      <c r="S27" s="12">
        <f>'Detalle por mes'!S220+'Detalle por mes'!S237+'Detalle por mes'!S254+'Detalle por mes'!S271+'Detalle por mes'!S288+'Detalle por mes'!S305+'Detalle por mes'!S322+'Detalle por mes'!S339+'Detalle por mes'!S356+'Detalle por mes'!S373+'Detalle por mes'!S390+'Detalle por mes'!S407</f>
        <v>466346</v>
      </c>
      <c r="T27" s="12">
        <f>'Detalle por mes'!T220+'Detalle por mes'!T237+'Detalle por mes'!T254+'Detalle por mes'!T271+'Detalle por mes'!T288+'Detalle por mes'!T305+'Detalle por mes'!T322+'Detalle por mes'!T339+'Detalle por mes'!T356+'Detalle por mes'!T373+'Detalle por mes'!T390+'Detalle por mes'!T407</f>
        <v>76607844.540000021</v>
      </c>
      <c r="U27" s="12">
        <f>'Detalle por mes'!U220+'Detalle por mes'!U237+'Detalle por mes'!U254+'Detalle por mes'!U271+'Detalle por mes'!U288+'Detalle por mes'!U305+'Detalle por mes'!U322+'Detalle por mes'!U339+'Detalle por mes'!U356+'Detalle por mes'!U373+'Detalle por mes'!U390+'Detalle por mes'!U407</f>
        <v>62793315.19672133</v>
      </c>
    </row>
    <row r="28" spans="2:21" x14ac:dyDescent="0.25">
      <c r="B28" s="10" t="s">
        <v>27</v>
      </c>
      <c r="C28" s="12">
        <f>'Detalle por mes'!C221+'Detalle por mes'!C238+'Detalle por mes'!C255+'Detalle por mes'!C272+'Detalle por mes'!C289+'Detalle por mes'!C306+'Detalle por mes'!C323+'Detalle por mes'!C340+'Detalle por mes'!C357+'Detalle por mes'!C374+'Detalle por mes'!C391+'Detalle por mes'!C408</f>
        <v>404888</v>
      </c>
      <c r="D28" s="12">
        <f>'Detalle por mes'!D221+'Detalle por mes'!D238+'Detalle por mes'!D255+'Detalle por mes'!D272+'Detalle por mes'!D289+'Detalle por mes'!D306+'Detalle por mes'!D323+'Detalle por mes'!D340+'Detalle por mes'!D357+'Detalle por mes'!D374+'Detalle por mes'!D391+'Detalle por mes'!D408</f>
        <v>57840424.450000033</v>
      </c>
      <c r="E28" s="12">
        <f>'Detalle por mes'!E221+'Detalle por mes'!E238+'Detalle por mes'!E255+'Detalle por mes'!E272+'Detalle por mes'!E289+'Detalle por mes'!E306+'Detalle por mes'!E323+'Detalle por mes'!E340+'Detalle por mes'!E357+'Detalle por mes'!E374+'Detalle por mes'!E391+'Detalle por mes'!E408</f>
        <v>785</v>
      </c>
      <c r="F28" s="12">
        <f>'Detalle por mes'!F221+'Detalle por mes'!F238+'Detalle por mes'!F255+'Detalle por mes'!F272+'Detalle por mes'!F289+'Detalle por mes'!F306+'Detalle por mes'!F323+'Detalle por mes'!F340+'Detalle por mes'!F357+'Detalle por mes'!F374+'Detalle por mes'!F391+'Detalle por mes'!F408</f>
        <v>111701.01999999996</v>
      </c>
      <c r="G28" s="12">
        <f>'Detalle por mes'!G221+'Detalle por mes'!G238+'Detalle por mes'!G255+'Detalle por mes'!G272+'Detalle por mes'!G289+'Detalle por mes'!G306+'Detalle por mes'!G323+'Detalle por mes'!G340+'Detalle por mes'!G357+'Detalle por mes'!G374+'Detalle por mes'!G391+'Detalle por mes'!G408</f>
        <v>7547</v>
      </c>
      <c r="H28" s="12">
        <f>'Detalle por mes'!H221+'Detalle por mes'!H238+'Detalle por mes'!H255+'Detalle por mes'!H272+'Detalle por mes'!H289+'Detalle por mes'!H306+'Detalle por mes'!H323+'Detalle por mes'!H340+'Detalle por mes'!H357+'Detalle por mes'!H374+'Detalle por mes'!H391+'Detalle por mes'!H408</f>
        <v>1546006.5999999994</v>
      </c>
      <c r="I28" s="12">
        <f>'Detalle por mes'!I221+'Detalle por mes'!I238+'Detalle por mes'!I255+'Detalle por mes'!I272+'Detalle por mes'!I289+'Detalle por mes'!I306+'Detalle por mes'!I323+'Detalle por mes'!I340+'Detalle por mes'!I357+'Detalle por mes'!I374+'Detalle por mes'!I391+'Detalle por mes'!I408</f>
        <v>10860</v>
      </c>
      <c r="J28" s="12">
        <f>'Detalle por mes'!J221+'Detalle por mes'!J238+'Detalle por mes'!J255+'Detalle por mes'!J272+'Detalle por mes'!J289+'Detalle por mes'!J306+'Detalle por mes'!J323+'Detalle por mes'!J340+'Detalle por mes'!J357+'Detalle por mes'!J374+'Detalle por mes'!J391+'Detalle por mes'!J408</f>
        <v>2089437.7599999993</v>
      </c>
      <c r="K28" s="12">
        <f>'Detalle por mes'!K221+'Detalle por mes'!K238+'Detalle por mes'!K255+'Detalle por mes'!K272+'Detalle por mes'!K289+'Detalle por mes'!K306+'Detalle por mes'!K323+'Detalle por mes'!K340+'Detalle por mes'!K357+'Detalle por mes'!K374+'Detalle por mes'!K391+'Detalle por mes'!K408</f>
        <v>3466</v>
      </c>
      <c r="L28" s="12">
        <f>'Detalle por mes'!L221+'Detalle por mes'!L238+'Detalle por mes'!L255+'Detalle por mes'!L272+'Detalle por mes'!L289+'Detalle por mes'!L306+'Detalle por mes'!L323+'Detalle por mes'!L340+'Detalle por mes'!L357+'Detalle por mes'!L374+'Detalle por mes'!L391+'Detalle por mes'!L408</f>
        <v>696239.77000000048</v>
      </c>
      <c r="M28" s="12">
        <f>'Detalle por mes'!M221+'Detalle por mes'!M238+'Detalle por mes'!M255+'Detalle por mes'!M272+'Detalle por mes'!M289+'Detalle por mes'!M306+'Detalle por mes'!M323+'Detalle por mes'!M340+'Detalle por mes'!M357+'Detalle por mes'!M374+'Detalle por mes'!M391+'Detalle por mes'!M408</f>
        <v>332</v>
      </c>
      <c r="N28" s="12">
        <f>'Detalle por mes'!N221+'Detalle por mes'!N238+'Detalle por mes'!N255+'Detalle por mes'!N272+'Detalle por mes'!N289+'Detalle por mes'!N306+'Detalle por mes'!N323+'Detalle por mes'!N340+'Detalle por mes'!N357+'Detalle por mes'!N374+'Detalle por mes'!N391+'Detalle por mes'!N408</f>
        <v>69021.579999999987</v>
      </c>
      <c r="O28" s="12">
        <f>'Detalle por mes'!O221+'Detalle por mes'!O238+'Detalle por mes'!O255+'Detalle por mes'!O272+'Detalle por mes'!O289+'Detalle por mes'!O306+'Detalle por mes'!O323+'Detalle por mes'!O340+'Detalle por mes'!O357+'Detalle por mes'!O374+'Detalle por mes'!O391+'Detalle por mes'!O408</f>
        <v>16198</v>
      </c>
      <c r="P28" s="12">
        <f>'Detalle por mes'!P221+'Detalle por mes'!P238+'Detalle por mes'!P255+'Detalle por mes'!P272+'Detalle por mes'!P289+'Detalle por mes'!P306+'Detalle por mes'!P323+'Detalle por mes'!P340+'Detalle por mes'!P357+'Detalle por mes'!P374+'Detalle por mes'!P391+'Detalle por mes'!P408</f>
        <v>6688157.7199999997</v>
      </c>
      <c r="Q28" s="12">
        <f>'Detalle por mes'!Q221+'Detalle por mes'!Q238+'Detalle por mes'!Q255+'Detalle por mes'!Q272+'Detalle por mes'!Q289+'Detalle por mes'!Q306+'Detalle por mes'!Q323+'Detalle por mes'!Q340+'Detalle por mes'!Q357+'Detalle por mes'!Q374+'Detalle por mes'!Q391+'Detalle por mes'!Q408</f>
        <v>1</v>
      </c>
      <c r="R28" s="12">
        <f>'Detalle por mes'!R221+'Detalle por mes'!R238+'Detalle por mes'!R255+'Detalle por mes'!R272+'Detalle por mes'!R289+'Detalle por mes'!R306+'Detalle por mes'!R323+'Detalle por mes'!R340+'Detalle por mes'!R357+'Detalle por mes'!R374+'Detalle por mes'!R391+'Detalle por mes'!R408</f>
        <v>668.78</v>
      </c>
      <c r="S28" s="12">
        <f>'Detalle por mes'!S221+'Detalle por mes'!S238+'Detalle por mes'!S255+'Detalle por mes'!S272+'Detalle por mes'!S289+'Detalle por mes'!S306+'Detalle por mes'!S323+'Detalle por mes'!S340+'Detalle por mes'!S357+'Detalle por mes'!S374+'Detalle por mes'!S391+'Detalle por mes'!S408</f>
        <v>444077</v>
      </c>
      <c r="T28" s="12">
        <f>'Detalle por mes'!T221+'Detalle por mes'!T238+'Detalle por mes'!T255+'Detalle por mes'!T272+'Detalle por mes'!T289+'Detalle por mes'!T306+'Detalle por mes'!T323+'Detalle por mes'!T340+'Detalle por mes'!T357+'Detalle por mes'!T374+'Detalle por mes'!T391+'Detalle por mes'!T408</f>
        <v>69041657.680000007</v>
      </c>
      <c r="U28" s="12">
        <f>'Detalle por mes'!U221+'Detalle por mes'!U238+'Detalle por mes'!U255+'Detalle por mes'!U272+'Detalle por mes'!U289+'Detalle por mes'!U306+'Detalle por mes'!U323+'Detalle por mes'!U340+'Detalle por mes'!U357+'Detalle por mes'!U374+'Detalle por mes'!U391+'Detalle por mes'!U408</f>
        <v>56591522.688524589</v>
      </c>
    </row>
    <row r="29" spans="2:21" x14ac:dyDescent="0.25">
      <c r="B29" s="10" t="s">
        <v>28</v>
      </c>
      <c r="C29" s="12">
        <f>'Detalle por mes'!C222+'Detalle por mes'!C239+'Detalle por mes'!C256+'Detalle por mes'!C273+'Detalle por mes'!C290+'Detalle por mes'!C307+'Detalle por mes'!C324+'Detalle por mes'!C341+'Detalle por mes'!C358+'Detalle por mes'!C375+'Detalle por mes'!C392+'Detalle por mes'!C409</f>
        <v>725443</v>
      </c>
      <c r="D29" s="12">
        <f>'Detalle por mes'!D222+'Detalle por mes'!D239+'Detalle por mes'!D256+'Detalle por mes'!D273+'Detalle por mes'!D290+'Detalle por mes'!D307+'Detalle por mes'!D324+'Detalle por mes'!D341+'Detalle por mes'!D358+'Detalle por mes'!D375+'Detalle por mes'!D392+'Detalle por mes'!D409</f>
        <v>101283441.77000004</v>
      </c>
      <c r="E29" s="12">
        <f>'Detalle por mes'!E222+'Detalle por mes'!E239+'Detalle por mes'!E256+'Detalle por mes'!E273+'Detalle por mes'!E290+'Detalle por mes'!E307+'Detalle por mes'!E324+'Detalle por mes'!E341+'Detalle por mes'!E358+'Detalle por mes'!E375+'Detalle por mes'!E392+'Detalle por mes'!E409</f>
        <v>5961</v>
      </c>
      <c r="F29" s="12">
        <f>'Detalle por mes'!F222+'Detalle por mes'!F239+'Detalle por mes'!F256+'Detalle por mes'!F273+'Detalle por mes'!F290+'Detalle por mes'!F307+'Detalle por mes'!F324+'Detalle por mes'!F341+'Detalle por mes'!F358+'Detalle por mes'!F375+'Detalle por mes'!F392+'Detalle por mes'!F409</f>
        <v>741559.8200000003</v>
      </c>
      <c r="G29" s="12">
        <f>'Detalle por mes'!G222+'Detalle por mes'!G239+'Detalle por mes'!G256+'Detalle por mes'!G273+'Detalle por mes'!G290+'Detalle por mes'!G307+'Detalle por mes'!G324+'Detalle por mes'!G341+'Detalle por mes'!G358+'Detalle por mes'!G375+'Detalle por mes'!G392+'Detalle por mes'!G409</f>
        <v>31374</v>
      </c>
      <c r="H29" s="12">
        <f>'Detalle por mes'!H222+'Detalle por mes'!H239+'Detalle por mes'!H256+'Detalle por mes'!H273+'Detalle por mes'!H290+'Detalle por mes'!H307+'Detalle por mes'!H324+'Detalle por mes'!H341+'Detalle por mes'!H358+'Detalle por mes'!H375+'Detalle por mes'!H392+'Detalle por mes'!H409</f>
        <v>6261714.5300000012</v>
      </c>
      <c r="I29" s="12">
        <f>'Detalle por mes'!I222+'Detalle por mes'!I239+'Detalle por mes'!I256+'Detalle por mes'!I273+'Detalle por mes'!I290+'Detalle por mes'!I307+'Detalle por mes'!I324+'Detalle por mes'!I341+'Detalle por mes'!I358+'Detalle por mes'!I375+'Detalle por mes'!I392+'Detalle por mes'!I409</f>
        <v>64319</v>
      </c>
      <c r="J29" s="12">
        <f>'Detalle por mes'!J222+'Detalle por mes'!J239+'Detalle por mes'!J256+'Detalle por mes'!J273+'Detalle por mes'!J290+'Detalle por mes'!J307+'Detalle por mes'!J324+'Detalle por mes'!J341+'Detalle por mes'!J358+'Detalle por mes'!J375+'Detalle por mes'!J392+'Detalle por mes'!J409</f>
        <v>8419721.9899999946</v>
      </c>
      <c r="K29" s="12">
        <f>'Detalle por mes'!K222+'Detalle por mes'!K239+'Detalle por mes'!K256+'Detalle por mes'!K273+'Detalle por mes'!K290+'Detalle por mes'!K307+'Detalle por mes'!K324+'Detalle por mes'!K341+'Detalle por mes'!K358+'Detalle por mes'!K375+'Detalle por mes'!K392+'Detalle por mes'!K409</f>
        <v>15128</v>
      </c>
      <c r="L29" s="12">
        <f>'Detalle por mes'!L222+'Detalle por mes'!L239+'Detalle por mes'!L256+'Detalle por mes'!L273+'Detalle por mes'!L290+'Detalle por mes'!L307+'Detalle por mes'!L324+'Detalle por mes'!L341+'Detalle por mes'!L358+'Detalle por mes'!L375+'Detalle por mes'!L392+'Detalle por mes'!L409</f>
        <v>2820586.899999999</v>
      </c>
      <c r="M29" s="12">
        <f>'Detalle por mes'!M222+'Detalle por mes'!M239+'Detalle por mes'!M256+'Detalle por mes'!M273+'Detalle por mes'!M290+'Detalle por mes'!M307+'Detalle por mes'!M324+'Detalle por mes'!M341+'Detalle por mes'!M358+'Detalle por mes'!M375+'Detalle por mes'!M392+'Detalle por mes'!M409</f>
        <v>1763</v>
      </c>
      <c r="N29" s="12">
        <f>'Detalle por mes'!N222+'Detalle por mes'!N239+'Detalle por mes'!N256+'Detalle por mes'!N273+'Detalle por mes'!N290+'Detalle por mes'!N307+'Detalle por mes'!N324+'Detalle por mes'!N341+'Detalle por mes'!N358+'Detalle por mes'!N375+'Detalle por mes'!N392+'Detalle por mes'!N409</f>
        <v>359519.2800000002</v>
      </c>
      <c r="O29" s="12">
        <f>'Detalle por mes'!O222+'Detalle por mes'!O239+'Detalle por mes'!O256+'Detalle por mes'!O273+'Detalle por mes'!O290+'Detalle por mes'!O307+'Detalle por mes'!O324+'Detalle por mes'!O341+'Detalle por mes'!O358+'Detalle por mes'!O375+'Detalle por mes'!O392+'Detalle por mes'!O409</f>
        <v>88292</v>
      </c>
      <c r="P29" s="12">
        <f>'Detalle por mes'!P222+'Detalle por mes'!P239+'Detalle por mes'!P256+'Detalle por mes'!P273+'Detalle por mes'!P290+'Detalle por mes'!P307+'Detalle por mes'!P324+'Detalle por mes'!P341+'Detalle por mes'!P358+'Detalle por mes'!P375+'Detalle por mes'!P392+'Detalle por mes'!P409</f>
        <v>34697662.800000004</v>
      </c>
      <c r="Q29" s="12">
        <f>'Detalle por mes'!Q222+'Detalle por mes'!Q239+'Detalle por mes'!Q256+'Detalle por mes'!Q273+'Detalle por mes'!Q290+'Detalle por mes'!Q307+'Detalle por mes'!Q324+'Detalle por mes'!Q341+'Detalle por mes'!Q358+'Detalle por mes'!Q375+'Detalle por mes'!Q392+'Detalle por mes'!Q409</f>
        <v>5</v>
      </c>
      <c r="R29" s="12">
        <f>'Detalle por mes'!R222+'Detalle por mes'!R239+'Detalle por mes'!R256+'Detalle por mes'!R273+'Detalle por mes'!R290+'Detalle por mes'!R307+'Detalle por mes'!R324+'Detalle por mes'!R341+'Detalle por mes'!R358+'Detalle por mes'!R375+'Detalle por mes'!R392+'Detalle por mes'!R409</f>
        <v>3552.9</v>
      </c>
      <c r="S29" s="12">
        <f>'Detalle por mes'!S222+'Detalle por mes'!S239+'Detalle por mes'!S256+'Detalle por mes'!S273+'Detalle por mes'!S290+'Detalle por mes'!S307+'Detalle por mes'!S324+'Detalle por mes'!S341+'Detalle por mes'!S358+'Detalle por mes'!S375+'Detalle por mes'!S392+'Detalle por mes'!S409</f>
        <v>932285</v>
      </c>
      <c r="T29" s="12">
        <f>'Detalle por mes'!T222+'Detalle por mes'!T239+'Detalle por mes'!T256+'Detalle por mes'!T273+'Detalle por mes'!T290+'Detalle por mes'!T307+'Detalle por mes'!T324+'Detalle por mes'!T341+'Detalle por mes'!T358+'Detalle por mes'!T375+'Detalle por mes'!T392+'Detalle por mes'!T409</f>
        <v>154587759.99000007</v>
      </c>
      <c r="U29" s="12">
        <f>'Detalle por mes'!U222+'Detalle por mes'!U239+'Detalle por mes'!U256+'Detalle por mes'!U273+'Detalle por mes'!U290+'Detalle por mes'!U307+'Detalle por mes'!U324+'Detalle por mes'!U341+'Detalle por mes'!U358+'Detalle por mes'!U375+'Detalle por mes'!U392+'Detalle por mes'!U409</f>
        <v>126711278.68032792</v>
      </c>
    </row>
    <row r="30" spans="2:21" x14ac:dyDescent="0.25">
      <c r="B30" s="10" t="s">
        <v>29</v>
      </c>
      <c r="C30" s="12">
        <f>'Detalle por mes'!C223+'Detalle por mes'!C240+'Detalle por mes'!C257+'Detalle por mes'!C274+'Detalle por mes'!C291+'Detalle por mes'!C308+'Detalle por mes'!C325+'Detalle por mes'!C342+'Detalle por mes'!C359+'Detalle por mes'!C376+'Detalle por mes'!C393+'Detalle por mes'!C410</f>
        <v>134558</v>
      </c>
      <c r="D30" s="12">
        <f>'Detalle por mes'!D223+'Detalle por mes'!D240+'Detalle por mes'!D257+'Detalle por mes'!D274+'Detalle por mes'!D291+'Detalle por mes'!D308+'Detalle por mes'!D325+'Detalle por mes'!D342+'Detalle por mes'!D359+'Detalle por mes'!D376+'Detalle por mes'!D393+'Detalle por mes'!D410</f>
        <v>19216216.849999998</v>
      </c>
      <c r="E30" s="12">
        <f>'Detalle por mes'!E223+'Detalle por mes'!E240+'Detalle por mes'!E257+'Detalle por mes'!E274+'Detalle por mes'!E291+'Detalle por mes'!E308+'Detalle por mes'!E325+'Detalle por mes'!E342+'Detalle por mes'!E359+'Detalle por mes'!E376+'Detalle por mes'!E393+'Detalle por mes'!E410</f>
        <v>921</v>
      </c>
      <c r="F30" s="12">
        <f>'Detalle por mes'!F223+'Detalle por mes'!F240+'Detalle por mes'!F257+'Detalle por mes'!F274+'Detalle por mes'!F291+'Detalle por mes'!F308+'Detalle por mes'!F325+'Detalle por mes'!F342+'Detalle por mes'!F359+'Detalle por mes'!F376+'Detalle por mes'!F393+'Detalle por mes'!F410</f>
        <v>131247.25999999998</v>
      </c>
      <c r="G30" s="12">
        <f>'Detalle por mes'!G223+'Detalle por mes'!G240+'Detalle por mes'!G257+'Detalle por mes'!G274+'Detalle por mes'!G291+'Detalle por mes'!G308+'Detalle por mes'!G325+'Detalle por mes'!G342+'Detalle por mes'!G359+'Detalle por mes'!G376+'Detalle por mes'!G393+'Detalle por mes'!G410</f>
        <v>3577</v>
      </c>
      <c r="H30" s="12">
        <f>'Detalle por mes'!H223+'Detalle por mes'!H240+'Detalle por mes'!H257+'Detalle por mes'!H274+'Detalle por mes'!H291+'Detalle por mes'!H308+'Detalle por mes'!H325+'Detalle por mes'!H342+'Detalle por mes'!H359+'Detalle por mes'!H376+'Detalle por mes'!H393+'Detalle por mes'!H410</f>
        <v>728535.58000000054</v>
      </c>
      <c r="I30" s="12">
        <f>'Detalle por mes'!I223+'Detalle por mes'!I240+'Detalle por mes'!I257+'Detalle por mes'!I274+'Detalle por mes'!I291+'Detalle por mes'!I308+'Detalle por mes'!I325+'Detalle por mes'!I342+'Detalle por mes'!I359+'Detalle por mes'!I376+'Detalle por mes'!I393+'Detalle por mes'!I410</f>
        <v>6845</v>
      </c>
      <c r="J30" s="12">
        <f>'Detalle por mes'!J223+'Detalle por mes'!J240+'Detalle por mes'!J257+'Detalle por mes'!J274+'Detalle por mes'!J291+'Detalle por mes'!J308+'Detalle por mes'!J325+'Detalle por mes'!J342+'Detalle por mes'!J359+'Detalle por mes'!J376+'Detalle por mes'!J393+'Detalle por mes'!J410</f>
        <v>1365914.66</v>
      </c>
      <c r="K30" s="12">
        <f>'Detalle por mes'!K223+'Detalle por mes'!K240+'Detalle por mes'!K257+'Detalle por mes'!K274+'Detalle por mes'!K291+'Detalle por mes'!K308+'Detalle por mes'!K325+'Detalle por mes'!K342+'Detalle por mes'!K359+'Detalle por mes'!K376+'Detalle por mes'!K393+'Detalle por mes'!K410</f>
        <v>2420</v>
      </c>
      <c r="L30" s="12">
        <f>'Detalle por mes'!L223+'Detalle por mes'!L240+'Detalle por mes'!L257+'Detalle por mes'!L274+'Detalle por mes'!L291+'Detalle por mes'!L308+'Detalle por mes'!L325+'Detalle por mes'!L342+'Detalle por mes'!L359+'Detalle por mes'!L376+'Detalle por mes'!L393+'Detalle por mes'!L410</f>
        <v>486458.92000000016</v>
      </c>
      <c r="M30" s="12">
        <f>'Detalle por mes'!M223+'Detalle por mes'!M240+'Detalle por mes'!M257+'Detalle por mes'!M274+'Detalle por mes'!M291+'Detalle por mes'!M308+'Detalle por mes'!M325+'Detalle por mes'!M342+'Detalle por mes'!M359+'Detalle por mes'!M376+'Detalle por mes'!M393+'Detalle por mes'!M410</f>
        <v>449</v>
      </c>
      <c r="N30" s="12">
        <f>'Detalle por mes'!N223+'Detalle por mes'!N240+'Detalle por mes'!N257+'Detalle por mes'!N274+'Detalle por mes'!N291+'Detalle por mes'!N308+'Detalle por mes'!N325+'Detalle por mes'!N342+'Detalle por mes'!N359+'Detalle por mes'!N376+'Detalle por mes'!N393+'Detalle por mes'!N410</f>
        <v>93366.3</v>
      </c>
      <c r="O30" s="12">
        <f>'Detalle por mes'!O223+'Detalle por mes'!O240+'Detalle por mes'!O257+'Detalle por mes'!O274+'Detalle por mes'!O291+'Detalle por mes'!O308+'Detalle por mes'!O325+'Detalle por mes'!O342+'Detalle por mes'!O359+'Detalle por mes'!O376+'Detalle por mes'!O393+'Detalle por mes'!O410</f>
        <v>30185</v>
      </c>
      <c r="P30" s="12">
        <f>'Detalle por mes'!P223+'Detalle por mes'!P240+'Detalle por mes'!P257+'Detalle por mes'!P274+'Detalle por mes'!P291+'Detalle por mes'!P308+'Detalle por mes'!P325+'Detalle por mes'!P342+'Detalle por mes'!P359+'Detalle por mes'!P376+'Detalle por mes'!P393+'Detalle por mes'!P410</f>
        <v>12263193.039999999</v>
      </c>
      <c r="Q30" s="12">
        <f>'Detalle por mes'!Q223+'Detalle por mes'!Q240+'Detalle por mes'!Q257+'Detalle por mes'!Q274+'Detalle por mes'!Q291+'Detalle por mes'!Q308+'Detalle por mes'!Q325+'Detalle por mes'!Q342+'Detalle por mes'!Q359+'Detalle por mes'!Q376+'Detalle por mes'!Q393+'Detalle por mes'!Q410</f>
        <v>0</v>
      </c>
      <c r="R30" s="12">
        <f>'Detalle por mes'!R223+'Detalle por mes'!R240+'Detalle por mes'!R257+'Detalle por mes'!R274+'Detalle por mes'!R291+'Detalle por mes'!R308+'Detalle por mes'!R325+'Detalle por mes'!R342+'Detalle por mes'!R359+'Detalle por mes'!R376+'Detalle por mes'!R393+'Detalle por mes'!R410</f>
        <v>0</v>
      </c>
      <c r="S30" s="12">
        <f>'Detalle por mes'!S223+'Detalle por mes'!S240+'Detalle por mes'!S257+'Detalle por mes'!S274+'Detalle por mes'!S291+'Detalle por mes'!S308+'Detalle por mes'!S325+'Detalle por mes'!S342+'Detalle por mes'!S359+'Detalle por mes'!S376+'Detalle por mes'!S393+'Detalle por mes'!S410</f>
        <v>178955</v>
      </c>
      <c r="T30" s="12">
        <f>'Detalle por mes'!T223+'Detalle por mes'!T240+'Detalle por mes'!T257+'Detalle por mes'!T274+'Detalle por mes'!T291+'Detalle por mes'!T308+'Detalle por mes'!T325+'Detalle por mes'!T342+'Detalle por mes'!T359+'Detalle por mes'!T376+'Detalle por mes'!T393+'Detalle por mes'!T410</f>
        <v>34284932.609999992</v>
      </c>
      <c r="U30" s="12">
        <f>'Detalle por mes'!U223+'Detalle por mes'!U240+'Detalle por mes'!U257+'Detalle por mes'!U274+'Detalle por mes'!U291+'Detalle por mes'!U308+'Detalle por mes'!U325+'Detalle por mes'!U342+'Detalle por mes'!U359+'Detalle por mes'!U376+'Detalle por mes'!U393+'Detalle por mes'!U410</f>
        <v>28102403.778688516</v>
      </c>
    </row>
    <row r="31" spans="2:21" x14ac:dyDescent="0.25">
      <c r="B31" s="10" t="s">
        <v>30</v>
      </c>
      <c r="C31" s="12">
        <f>'Detalle por mes'!C224+'Detalle por mes'!C241+'Detalle por mes'!C258+'Detalle por mes'!C275+'Detalle por mes'!C292+'Detalle por mes'!C309+'Detalle por mes'!C326+'Detalle por mes'!C343+'Detalle por mes'!C360+'Detalle por mes'!C377+'Detalle por mes'!C394+'Detalle por mes'!C411</f>
        <v>273574</v>
      </c>
      <c r="D31" s="12">
        <f>'Detalle por mes'!D224+'Detalle por mes'!D241+'Detalle por mes'!D258+'Detalle por mes'!D275+'Detalle por mes'!D292+'Detalle por mes'!D309+'Detalle por mes'!D326+'Detalle por mes'!D343+'Detalle por mes'!D360+'Detalle por mes'!D377+'Detalle por mes'!D394+'Detalle por mes'!D411</f>
        <v>35699550.169999987</v>
      </c>
      <c r="E31" s="12">
        <f>'Detalle por mes'!E224+'Detalle por mes'!E241+'Detalle por mes'!E258+'Detalle por mes'!E275+'Detalle por mes'!E292+'Detalle por mes'!E309+'Detalle por mes'!E326+'Detalle por mes'!E343+'Detalle por mes'!E360+'Detalle por mes'!E377+'Detalle por mes'!E394+'Detalle por mes'!E411</f>
        <v>1466</v>
      </c>
      <c r="F31" s="12">
        <f>'Detalle por mes'!F224+'Detalle por mes'!F241+'Detalle por mes'!F258+'Detalle por mes'!F275+'Detalle por mes'!F292+'Detalle por mes'!F309+'Detalle por mes'!F326+'Detalle por mes'!F343+'Detalle por mes'!F360+'Detalle por mes'!F377+'Detalle por mes'!F394+'Detalle por mes'!F411</f>
        <v>160673.86999999994</v>
      </c>
      <c r="G31" s="12">
        <f>'Detalle por mes'!G224+'Detalle por mes'!G241+'Detalle por mes'!G258+'Detalle por mes'!G275+'Detalle por mes'!G292+'Detalle por mes'!G309+'Detalle por mes'!G326+'Detalle por mes'!G343+'Detalle por mes'!G360+'Detalle por mes'!G377+'Detalle por mes'!G394+'Detalle por mes'!G411</f>
        <v>7049</v>
      </c>
      <c r="H31" s="12">
        <f>'Detalle por mes'!H224+'Detalle por mes'!H241+'Detalle por mes'!H258+'Detalle por mes'!H275+'Detalle por mes'!H292+'Detalle por mes'!H309+'Detalle por mes'!H326+'Detalle por mes'!H343+'Detalle por mes'!H360+'Detalle por mes'!H377+'Detalle por mes'!H394+'Detalle por mes'!H411</f>
        <v>1265020.7199999993</v>
      </c>
      <c r="I31" s="12">
        <f>'Detalle por mes'!I224+'Detalle por mes'!I241+'Detalle por mes'!I258+'Detalle por mes'!I275+'Detalle por mes'!I292+'Detalle por mes'!I309+'Detalle por mes'!I326+'Detalle por mes'!I343+'Detalle por mes'!I360+'Detalle por mes'!I377+'Detalle por mes'!I394+'Detalle por mes'!I411</f>
        <v>7640</v>
      </c>
      <c r="J31" s="12">
        <f>'Detalle por mes'!J224+'Detalle por mes'!J241+'Detalle por mes'!J258+'Detalle por mes'!J275+'Detalle por mes'!J292+'Detalle por mes'!J309+'Detalle por mes'!J326+'Detalle por mes'!J343+'Detalle por mes'!J360+'Detalle por mes'!J377+'Detalle por mes'!J394+'Detalle por mes'!J411</f>
        <v>1435237.08</v>
      </c>
      <c r="K31" s="12">
        <f>'Detalle por mes'!K224+'Detalle por mes'!K241+'Detalle por mes'!K258+'Detalle por mes'!K275+'Detalle por mes'!K292+'Detalle por mes'!K309+'Detalle por mes'!K326+'Detalle por mes'!K343+'Detalle por mes'!K360+'Detalle por mes'!K377+'Detalle por mes'!K394+'Detalle por mes'!K411</f>
        <v>2569</v>
      </c>
      <c r="L31" s="12">
        <f>'Detalle por mes'!L224+'Detalle por mes'!L241+'Detalle por mes'!L258+'Detalle por mes'!L275+'Detalle por mes'!L292+'Detalle por mes'!L309+'Detalle por mes'!L326+'Detalle por mes'!L343+'Detalle por mes'!L360+'Detalle por mes'!L377+'Detalle por mes'!L394+'Detalle por mes'!L411</f>
        <v>405096.88000000024</v>
      </c>
      <c r="M31" s="12">
        <f>'Detalle por mes'!M224+'Detalle por mes'!M241+'Detalle por mes'!M258+'Detalle por mes'!M275+'Detalle por mes'!M292+'Detalle por mes'!M309+'Detalle por mes'!M326+'Detalle por mes'!M343+'Detalle por mes'!M360+'Detalle por mes'!M377+'Detalle por mes'!M394+'Detalle por mes'!M411</f>
        <v>593</v>
      </c>
      <c r="N31" s="12">
        <f>'Detalle por mes'!N224+'Detalle por mes'!N241+'Detalle por mes'!N258+'Detalle por mes'!N275+'Detalle por mes'!N292+'Detalle por mes'!N309+'Detalle por mes'!N326+'Detalle por mes'!N343+'Detalle por mes'!N360+'Detalle por mes'!N377+'Detalle por mes'!N394+'Detalle por mes'!N411</f>
        <v>97428.530000000028</v>
      </c>
      <c r="O31" s="12">
        <f>'Detalle por mes'!O224+'Detalle por mes'!O241+'Detalle por mes'!O258+'Detalle por mes'!O275+'Detalle por mes'!O292+'Detalle por mes'!O309+'Detalle por mes'!O326+'Detalle por mes'!O343+'Detalle por mes'!O360+'Detalle por mes'!O377+'Detalle por mes'!O394+'Detalle por mes'!O411</f>
        <v>53655</v>
      </c>
      <c r="P31" s="12">
        <f>'Detalle por mes'!P224+'Detalle por mes'!P241+'Detalle por mes'!P258+'Detalle por mes'!P275+'Detalle por mes'!P292+'Detalle por mes'!P309+'Detalle por mes'!P326+'Detalle por mes'!P343+'Detalle por mes'!P360+'Detalle por mes'!P377+'Detalle por mes'!P394+'Detalle por mes'!P411</f>
        <v>19578930.100000001</v>
      </c>
      <c r="Q31" s="12">
        <f>'Detalle por mes'!Q224+'Detalle por mes'!Q241+'Detalle por mes'!Q258+'Detalle por mes'!Q275+'Detalle por mes'!Q292+'Detalle por mes'!Q309+'Detalle por mes'!Q326+'Detalle por mes'!Q343+'Detalle por mes'!Q360+'Detalle por mes'!Q377+'Detalle por mes'!Q394+'Detalle por mes'!Q411</f>
        <v>2041</v>
      </c>
      <c r="R31" s="12">
        <f>'Detalle por mes'!R224+'Detalle por mes'!R241+'Detalle por mes'!R258+'Detalle por mes'!R275+'Detalle por mes'!R292+'Detalle por mes'!R309+'Detalle por mes'!R326+'Detalle por mes'!R343+'Detalle por mes'!R360+'Detalle por mes'!R377+'Detalle por mes'!R394+'Detalle por mes'!R411</f>
        <v>873715.96999999986</v>
      </c>
      <c r="S31" s="12">
        <f>'Detalle por mes'!S224+'Detalle por mes'!S241+'Detalle por mes'!S258+'Detalle por mes'!S275+'Detalle por mes'!S292+'Detalle por mes'!S309+'Detalle por mes'!S326+'Detalle por mes'!S343+'Detalle por mes'!S360+'Detalle por mes'!S377+'Detalle por mes'!S394+'Detalle por mes'!S411</f>
        <v>348587</v>
      </c>
      <c r="T31" s="12">
        <f>'Detalle por mes'!T224+'Detalle por mes'!T241+'Detalle por mes'!T258+'Detalle por mes'!T275+'Detalle por mes'!T292+'Detalle por mes'!T309+'Detalle por mes'!T326+'Detalle por mes'!T343+'Detalle por mes'!T360+'Detalle por mes'!T377+'Detalle por mes'!T394+'Detalle por mes'!T411</f>
        <v>59515653.319999978</v>
      </c>
      <c r="U31" s="12">
        <f>'Detalle por mes'!U224+'Detalle por mes'!U241+'Detalle por mes'!U258+'Detalle por mes'!U275+'Detalle por mes'!U292+'Detalle por mes'!U309+'Detalle por mes'!U326+'Detalle por mes'!U343+'Detalle por mes'!U360+'Detalle por mes'!U377+'Detalle por mes'!U394+'Detalle por mes'!U411</f>
        <v>48783322.393442631</v>
      </c>
    </row>
    <row r="32" spans="2:21" x14ac:dyDescent="0.25">
      <c r="B32" s="10" t="s">
        <v>31</v>
      </c>
      <c r="C32" s="12">
        <f>'Detalle por mes'!C225+'Detalle por mes'!C242+'Detalle por mes'!C259+'Detalle por mes'!C276+'Detalle por mes'!C293+'Detalle por mes'!C310+'Detalle por mes'!C327+'Detalle por mes'!C344+'Detalle por mes'!C361+'Detalle por mes'!C378+'Detalle por mes'!C395+'Detalle por mes'!C412</f>
        <v>2507105</v>
      </c>
      <c r="D32" s="12">
        <f>'Detalle por mes'!D225+'Detalle por mes'!D242+'Detalle por mes'!D259+'Detalle por mes'!D276+'Detalle por mes'!D293+'Detalle por mes'!D310+'Detalle por mes'!D327+'Detalle por mes'!D344+'Detalle por mes'!D361+'Detalle por mes'!D378+'Detalle por mes'!D395+'Detalle por mes'!D412</f>
        <v>328809630.72000003</v>
      </c>
      <c r="E32" s="12">
        <f>'Detalle por mes'!E225+'Detalle por mes'!E242+'Detalle por mes'!E259+'Detalle por mes'!E276+'Detalle por mes'!E293+'Detalle por mes'!E310+'Detalle por mes'!E327+'Detalle por mes'!E344+'Detalle por mes'!E361+'Detalle por mes'!E378+'Detalle por mes'!E395+'Detalle por mes'!E412</f>
        <v>6065</v>
      </c>
      <c r="F32" s="12">
        <f>'Detalle por mes'!F225+'Detalle por mes'!F242+'Detalle por mes'!F259+'Detalle por mes'!F276+'Detalle por mes'!F293+'Detalle por mes'!F310+'Detalle por mes'!F327+'Detalle por mes'!F344+'Detalle por mes'!F361+'Detalle por mes'!F378+'Detalle por mes'!F395+'Detalle por mes'!F412</f>
        <v>820603.35000000044</v>
      </c>
      <c r="G32" s="12">
        <f>'Detalle por mes'!G225+'Detalle por mes'!G242+'Detalle por mes'!G259+'Detalle por mes'!G276+'Detalle por mes'!G293+'Detalle por mes'!G310+'Detalle por mes'!G327+'Detalle por mes'!G344+'Detalle por mes'!G361+'Detalle por mes'!G378+'Detalle por mes'!G395+'Detalle por mes'!G412</f>
        <v>41154</v>
      </c>
      <c r="H32" s="12">
        <f>'Detalle por mes'!H225+'Detalle por mes'!H242+'Detalle por mes'!H259+'Detalle por mes'!H276+'Detalle por mes'!H293+'Detalle por mes'!H310+'Detalle por mes'!H327+'Detalle por mes'!H344+'Detalle por mes'!H361+'Detalle por mes'!H378+'Detalle por mes'!H395+'Detalle por mes'!H412</f>
        <v>8144170.1200000029</v>
      </c>
      <c r="I32" s="12">
        <f>'Detalle por mes'!I225+'Detalle por mes'!I242+'Detalle por mes'!I259+'Detalle por mes'!I276+'Detalle por mes'!I293+'Detalle por mes'!I310+'Detalle por mes'!I327+'Detalle por mes'!I344+'Detalle por mes'!I361+'Detalle por mes'!I378+'Detalle por mes'!I395+'Detalle por mes'!I412</f>
        <v>94808</v>
      </c>
      <c r="J32" s="12">
        <f>'Detalle por mes'!J225+'Detalle por mes'!J242+'Detalle por mes'!J259+'Detalle por mes'!J276+'Detalle por mes'!J293+'Detalle por mes'!J310+'Detalle por mes'!J327+'Detalle por mes'!J344+'Detalle por mes'!J361+'Detalle por mes'!J378+'Detalle por mes'!J395+'Detalle por mes'!J412</f>
        <v>14470437.010000002</v>
      </c>
      <c r="K32" s="12">
        <f>'Detalle por mes'!K225+'Detalle por mes'!K242+'Detalle por mes'!K259+'Detalle por mes'!K276+'Detalle por mes'!K293+'Detalle por mes'!K310+'Detalle por mes'!K327+'Detalle por mes'!K344+'Detalle por mes'!K361+'Detalle por mes'!K378+'Detalle por mes'!K395+'Detalle por mes'!K412</f>
        <v>8179</v>
      </c>
      <c r="L32" s="12">
        <f>'Detalle por mes'!L225+'Detalle por mes'!L242+'Detalle por mes'!L259+'Detalle por mes'!L276+'Detalle por mes'!L293+'Detalle por mes'!L310+'Detalle por mes'!L327+'Detalle por mes'!L344+'Detalle por mes'!L361+'Detalle por mes'!L378+'Detalle por mes'!L395+'Detalle por mes'!L412</f>
        <v>1542694.35</v>
      </c>
      <c r="M32" s="12">
        <f>'Detalle por mes'!M225+'Detalle por mes'!M242+'Detalle por mes'!M259+'Detalle por mes'!M276+'Detalle por mes'!M293+'Detalle por mes'!M310+'Detalle por mes'!M327+'Detalle por mes'!M344+'Detalle por mes'!M361+'Detalle por mes'!M378+'Detalle por mes'!M395+'Detalle por mes'!M412</f>
        <v>729</v>
      </c>
      <c r="N32" s="12">
        <f>'Detalle por mes'!N225+'Detalle por mes'!N242+'Detalle por mes'!N259+'Detalle por mes'!N276+'Detalle por mes'!N293+'Detalle por mes'!N310+'Detalle por mes'!N327+'Detalle por mes'!N344+'Detalle por mes'!N361+'Detalle por mes'!N378+'Detalle por mes'!N395+'Detalle por mes'!N412</f>
        <v>170987.36000000007</v>
      </c>
      <c r="O32" s="12">
        <f>'Detalle por mes'!O225+'Detalle por mes'!O242+'Detalle por mes'!O259+'Detalle por mes'!O276+'Detalle por mes'!O293+'Detalle por mes'!O310+'Detalle por mes'!O327+'Detalle por mes'!O344+'Detalle por mes'!O361+'Detalle por mes'!O378+'Detalle por mes'!O395+'Detalle por mes'!O412</f>
        <v>3385</v>
      </c>
      <c r="P32" s="12">
        <f>'Detalle por mes'!P225+'Detalle por mes'!P242+'Detalle por mes'!P259+'Detalle por mes'!P276+'Detalle por mes'!P293+'Detalle por mes'!P310+'Detalle por mes'!P327+'Detalle por mes'!P344+'Detalle por mes'!P361+'Detalle por mes'!P378+'Detalle por mes'!P395+'Detalle por mes'!P412</f>
        <v>1307344.0099999998</v>
      </c>
      <c r="Q32" s="12">
        <f>'Detalle por mes'!Q225+'Detalle por mes'!Q242+'Detalle por mes'!Q259+'Detalle por mes'!Q276+'Detalle por mes'!Q293+'Detalle por mes'!Q310+'Detalle por mes'!Q327+'Detalle por mes'!Q344+'Detalle por mes'!Q361+'Detalle por mes'!Q378+'Detalle por mes'!Q395+'Detalle por mes'!Q412</f>
        <v>0</v>
      </c>
      <c r="R32" s="12">
        <f>'Detalle por mes'!R225+'Detalle por mes'!R242+'Detalle por mes'!R259+'Detalle por mes'!R276+'Detalle por mes'!R293+'Detalle por mes'!R310+'Detalle por mes'!R327+'Detalle por mes'!R344+'Detalle por mes'!R361+'Detalle por mes'!R378+'Detalle por mes'!R395+'Detalle por mes'!R412</f>
        <v>0</v>
      </c>
      <c r="S32" s="12">
        <f>'Detalle por mes'!S225+'Detalle por mes'!S242+'Detalle por mes'!S259+'Detalle por mes'!S276+'Detalle por mes'!S293+'Detalle por mes'!S310+'Detalle por mes'!S327+'Detalle por mes'!S344+'Detalle por mes'!S361+'Detalle por mes'!S378+'Detalle por mes'!S395+'Detalle por mes'!S412</f>
        <v>2661425</v>
      </c>
      <c r="T32" s="12">
        <f>'Detalle por mes'!T225+'Detalle por mes'!T242+'Detalle por mes'!T259+'Detalle por mes'!T276+'Detalle por mes'!T293+'Detalle por mes'!T310+'Detalle por mes'!T327+'Detalle por mes'!T344+'Detalle por mes'!T361+'Detalle por mes'!T378+'Detalle por mes'!T395+'Detalle por mes'!T412</f>
        <v>355265866.9200002</v>
      </c>
      <c r="U32" s="12">
        <f>'Detalle por mes'!U225+'Detalle por mes'!U242+'Detalle por mes'!U259+'Detalle por mes'!U276+'Detalle por mes'!U293+'Detalle por mes'!U310+'Detalle por mes'!U327+'Detalle por mes'!U344+'Detalle por mes'!U361+'Detalle por mes'!U378+'Detalle por mes'!U395+'Detalle por mes'!U412</f>
        <v>291201530.26229501</v>
      </c>
    </row>
    <row r="33" spans="2:21" x14ac:dyDescent="0.25">
      <c r="B33" s="10" t="s">
        <v>32</v>
      </c>
      <c r="C33" s="12">
        <f>'Detalle por mes'!C226+'Detalle por mes'!C243+'Detalle por mes'!C260+'Detalle por mes'!C277+'Detalle por mes'!C294+'Detalle por mes'!C311+'Detalle por mes'!C328+'Detalle por mes'!C345+'Detalle por mes'!C362+'Detalle por mes'!C379+'Detalle por mes'!C396+'Detalle por mes'!C413</f>
        <v>135799</v>
      </c>
      <c r="D33" s="12">
        <f>'Detalle por mes'!D226+'Detalle por mes'!D243+'Detalle por mes'!D260+'Detalle por mes'!D277+'Detalle por mes'!D294+'Detalle por mes'!D311+'Detalle por mes'!D328+'Detalle por mes'!D345+'Detalle por mes'!D362+'Detalle por mes'!D379+'Detalle por mes'!D396+'Detalle por mes'!D413</f>
        <v>19404210.710000001</v>
      </c>
      <c r="E33" s="12">
        <f>'Detalle por mes'!E226+'Detalle por mes'!E243+'Detalle por mes'!E260+'Detalle por mes'!E277+'Detalle por mes'!E294+'Detalle por mes'!E311+'Detalle por mes'!E328+'Detalle por mes'!E345+'Detalle por mes'!E362+'Detalle por mes'!E379+'Detalle por mes'!E396+'Detalle por mes'!E413</f>
        <v>721</v>
      </c>
      <c r="F33" s="12">
        <f>'Detalle por mes'!F226+'Detalle por mes'!F243+'Detalle por mes'!F260+'Detalle por mes'!F277+'Detalle por mes'!F294+'Detalle por mes'!F311+'Detalle por mes'!F328+'Detalle por mes'!F345+'Detalle por mes'!F362+'Detalle por mes'!F379+'Detalle por mes'!F396+'Detalle por mes'!F413</f>
        <v>102516.69999999995</v>
      </c>
      <c r="G33" s="12">
        <f>'Detalle por mes'!G226+'Detalle por mes'!G243+'Detalle por mes'!G260+'Detalle por mes'!G277+'Detalle por mes'!G294+'Detalle por mes'!G311+'Detalle por mes'!G328+'Detalle por mes'!G345+'Detalle por mes'!G362+'Detalle por mes'!G379+'Detalle por mes'!G396+'Detalle por mes'!G413</f>
        <v>4800</v>
      </c>
      <c r="H33" s="12">
        <f>'Detalle por mes'!H226+'Detalle por mes'!H243+'Detalle por mes'!H260+'Detalle por mes'!H277+'Detalle por mes'!H294+'Detalle por mes'!H311+'Detalle por mes'!H328+'Detalle por mes'!H345+'Detalle por mes'!H362+'Detalle por mes'!H379+'Detalle por mes'!H396+'Detalle por mes'!H413</f>
        <v>974896.70000000019</v>
      </c>
      <c r="I33" s="12">
        <f>'Detalle por mes'!I226+'Detalle por mes'!I243+'Detalle por mes'!I260+'Detalle por mes'!I277+'Detalle por mes'!I294+'Detalle por mes'!I311+'Detalle por mes'!I328+'Detalle por mes'!I345+'Detalle por mes'!I362+'Detalle por mes'!I379+'Detalle por mes'!I396+'Detalle por mes'!I413</f>
        <v>6812</v>
      </c>
      <c r="J33" s="12">
        <f>'Detalle por mes'!J226+'Detalle por mes'!J243+'Detalle por mes'!J260+'Detalle por mes'!J277+'Detalle por mes'!J294+'Detalle por mes'!J311+'Detalle por mes'!J328+'Detalle por mes'!J345+'Detalle por mes'!J362+'Detalle por mes'!J379+'Detalle por mes'!J396+'Detalle por mes'!J413</f>
        <v>1279238.67</v>
      </c>
      <c r="K33" s="12">
        <f>'Detalle por mes'!K226+'Detalle por mes'!K243+'Detalle por mes'!K260+'Detalle por mes'!K277+'Detalle por mes'!K294+'Detalle por mes'!K311+'Detalle por mes'!K328+'Detalle por mes'!K345+'Detalle por mes'!K362+'Detalle por mes'!K379+'Detalle por mes'!K396+'Detalle por mes'!K413</f>
        <v>2062</v>
      </c>
      <c r="L33" s="12">
        <f>'Detalle por mes'!L226+'Detalle por mes'!L243+'Detalle por mes'!L260+'Detalle por mes'!L277+'Detalle por mes'!L294+'Detalle por mes'!L311+'Detalle por mes'!L328+'Detalle por mes'!L345+'Detalle por mes'!L362+'Detalle por mes'!L379+'Detalle por mes'!L396+'Detalle por mes'!L413</f>
        <v>414879.6500000002</v>
      </c>
      <c r="M33" s="12">
        <f>'Detalle por mes'!M226+'Detalle por mes'!M243+'Detalle por mes'!M260+'Detalle por mes'!M277+'Detalle por mes'!M294+'Detalle por mes'!M311+'Detalle por mes'!M328+'Detalle por mes'!M345+'Detalle por mes'!M362+'Detalle por mes'!M379+'Detalle por mes'!M396+'Detalle por mes'!M413</f>
        <v>482</v>
      </c>
      <c r="N33" s="12">
        <f>'Detalle por mes'!N226+'Detalle por mes'!N243+'Detalle por mes'!N260+'Detalle por mes'!N277+'Detalle por mes'!N294+'Detalle por mes'!N311+'Detalle por mes'!N328+'Detalle por mes'!N345+'Detalle por mes'!N362+'Detalle por mes'!N379+'Detalle por mes'!N396+'Detalle por mes'!N413</f>
        <v>99262.900000000023</v>
      </c>
      <c r="O33" s="12">
        <f>'Detalle por mes'!O226+'Detalle por mes'!O243+'Detalle por mes'!O260+'Detalle por mes'!O277+'Detalle por mes'!O294+'Detalle por mes'!O311+'Detalle por mes'!O328+'Detalle por mes'!O345+'Detalle por mes'!O362+'Detalle por mes'!O379+'Detalle por mes'!O396+'Detalle por mes'!O413</f>
        <v>34557</v>
      </c>
      <c r="P33" s="12">
        <f>'Detalle por mes'!P226+'Detalle por mes'!P243+'Detalle por mes'!P260+'Detalle por mes'!P277+'Detalle por mes'!P294+'Detalle por mes'!P311+'Detalle por mes'!P328+'Detalle por mes'!P345+'Detalle por mes'!P362+'Detalle por mes'!P379+'Detalle por mes'!P396+'Detalle por mes'!P413</f>
        <v>14111971.989999995</v>
      </c>
      <c r="Q33" s="12">
        <f>'Detalle por mes'!Q226+'Detalle por mes'!Q243+'Detalle por mes'!Q260+'Detalle por mes'!Q277+'Detalle por mes'!Q294+'Detalle por mes'!Q311+'Detalle por mes'!Q328+'Detalle por mes'!Q345+'Detalle por mes'!Q362+'Detalle por mes'!Q379+'Detalle por mes'!Q396+'Detalle por mes'!Q413</f>
        <v>1</v>
      </c>
      <c r="R33" s="12">
        <f>'Detalle por mes'!R226+'Detalle por mes'!R243+'Detalle por mes'!R260+'Detalle por mes'!R277+'Detalle por mes'!R294+'Detalle por mes'!R311+'Detalle por mes'!R328+'Detalle por mes'!R345+'Detalle por mes'!R362+'Detalle por mes'!R379+'Detalle por mes'!R396+'Detalle por mes'!R413</f>
        <v>710.58</v>
      </c>
      <c r="S33" s="12">
        <f>'Detalle por mes'!S226+'Detalle por mes'!S243+'Detalle por mes'!S260+'Detalle por mes'!S277+'Detalle por mes'!S294+'Detalle por mes'!S311+'Detalle por mes'!S328+'Detalle por mes'!S345+'Detalle por mes'!S362+'Detalle por mes'!S379+'Detalle por mes'!S396+'Detalle por mes'!S413</f>
        <v>185234</v>
      </c>
      <c r="T33" s="12">
        <f>'Detalle por mes'!T226+'Detalle por mes'!T243+'Detalle por mes'!T260+'Detalle por mes'!T277+'Detalle por mes'!T294+'Detalle por mes'!T311+'Detalle por mes'!T328+'Detalle por mes'!T345+'Detalle por mes'!T362+'Detalle por mes'!T379+'Detalle por mes'!T396+'Detalle por mes'!T413</f>
        <v>36387687.899999999</v>
      </c>
      <c r="U33" s="12">
        <f>'Detalle por mes'!U226+'Detalle por mes'!U243+'Detalle por mes'!U260+'Detalle por mes'!U277+'Detalle por mes'!U294+'Detalle por mes'!U311+'Detalle por mes'!U328+'Detalle por mes'!U345+'Detalle por mes'!U362+'Detalle por mes'!U379+'Detalle por mes'!U396+'Detalle por mes'!U413</f>
        <v>29825973.688524581</v>
      </c>
    </row>
    <row r="34" spans="2:21" x14ac:dyDescent="0.25">
      <c r="B34" s="10" t="s">
        <v>33</v>
      </c>
      <c r="C34" s="12">
        <f>'Detalle por mes'!C227+'Detalle por mes'!C244+'Detalle por mes'!C261+'Detalle por mes'!C278+'Detalle por mes'!C295+'Detalle por mes'!C312+'Detalle por mes'!C329+'Detalle por mes'!C346+'Detalle por mes'!C363+'Detalle por mes'!C380+'Detalle por mes'!C397+'Detalle por mes'!C414</f>
        <v>163589</v>
      </c>
      <c r="D34" s="12">
        <f>'Detalle por mes'!D227+'Detalle por mes'!D244+'Detalle por mes'!D261+'Detalle por mes'!D278+'Detalle por mes'!D295+'Detalle por mes'!D312+'Detalle por mes'!D329+'Detalle por mes'!D346+'Detalle por mes'!D363+'Detalle por mes'!D380+'Detalle por mes'!D397+'Detalle por mes'!D414</f>
        <v>23384269.369999997</v>
      </c>
      <c r="E34" s="12">
        <f>'Detalle por mes'!E227+'Detalle por mes'!E244+'Detalle por mes'!E261+'Detalle por mes'!E278+'Detalle por mes'!E295+'Detalle por mes'!E312+'Detalle por mes'!E329+'Detalle por mes'!E346+'Detalle por mes'!E363+'Detalle por mes'!E380+'Detalle por mes'!E397+'Detalle por mes'!E414</f>
        <v>720</v>
      </c>
      <c r="F34" s="12">
        <f>'Detalle por mes'!F227+'Detalle por mes'!F244+'Detalle por mes'!F261+'Detalle por mes'!F278+'Detalle por mes'!F295+'Detalle por mes'!F312+'Detalle por mes'!F329+'Detalle por mes'!F346+'Detalle por mes'!F363+'Detalle por mes'!F380+'Detalle por mes'!F397+'Detalle por mes'!F414</f>
        <v>102567.14999999994</v>
      </c>
      <c r="G34" s="12">
        <f>'Detalle por mes'!G227+'Detalle por mes'!G244+'Detalle por mes'!G261+'Detalle por mes'!G278+'Detalle por mes'!G295+'Detalle por mes'!G312+'Detalle por mes'!G329+'Detalle por mes'!G346+'Detalle por mes'!G363+'Detalle por mes'!G380+'Detalle por mes'!G397+'Detalle por mes'!G414</f>
        <v>5445</v>
      </c>
      <c r="H34" s="12">
        <f>'Detalle por mes'!H227+'Detalle por mes'!H244+'Detalle por mes'!H261+'Detalle por mes'!H278+'Detalle por mes'!H295+'Detalle por mes'!H312+'Detalle por mes'!H329+'Detalle por mes'!H346+'Detalle por mes'!H363+'Detalle por mes'!H380+'Detalle por mes'!H397+'Detalle por mes'!H414</f>
        <v>1113134.28</v>
      </c>
      <c r="I34" s="12">
        <f>'Detalle por mes'!I227+'Detalle por mes'!I244+'Detalle por mes'!I261+'Detalle por mes'!I278+'Detalle por mes'!I295+'Detalle por mes'!I312+'Detalle por mes'!I329+'Detalle por mes'!I346+'Detalle por mes'!I363+'Detalle por mes'!I380+'Detalle por mes'!I397+'Detalle por mes'!I414</f>
        <v>5056</v>
      </c>
      <c r="J34" s="12">
        <f>'Detalle por mes'!J227+'Detalle por mes'!J244+'Detalle por mes'!J261+'Detalle por mes'!J278+'Detalle por mes'!J295+'Detalle por mes'!J312+'Detalle por mes'!J329+'Detalle por mes'!J346+'Detalle por mes'!J363+'Detalle por mes'!J380+'Detalle por mes'!J397+'Detalle por mes'!J414</f>
        <v>959000.83000000007</v>
      </c>
      <c r="K34" s="12">
        <f>'Detalle por mes'!K227+'Detalle por mes'!K244+'Detalle por mes'!K261+'Detalle por mes'!K278+'Detalle por mes'!K295+'Detalle por mes'!K312+'Detalle por mes'!K329+'Detalle por mes'!K346+'Detalle por mes'!K363+'Detalle por mes'!K380+'Detalle por mes'!K397+'Detalle por mes'!K414</f>
        <v>2153</v>
      </c>
      <c r="L34" s="12">
        <f>'Detalle por mes'!L227+'Detalle por mes'!L244+'Detalle por mes'!L261+'Detalle por mes'!L278+'Detalle por mes'!L295+'Detalle por mes'!L312+'Detalle por mes'!L329+'Detalle por mes'!L346+'Detalle por mes'!L363+'Detalle por mes'!L380+'Detalle por mes'!L397+'Detalle por mes'!L414</f>
        <v>433743.53000000014</v>
      </c>
      <c r="M34" s="12">
        <f>'Detalle por mes'!M227+'Detalle por mes'!M244+'Detalle por mes'!M261+'Detalle por mes'!M278+'Detalle por mes'!M295+'Detalle por mes'!M312+'Detalle por mes'!M329+'Detalle por mes'!M346+'Detalle por mes'!M363+'Detalle por mes'!M380+'Detalle por mes'!M397+'Detalle por mes'!M414</f>
        <v>294</v>
      </c>
      <c r="N34" s="12">
        <f>'Detalle por mes'!N227+'Detalle por mes'!N244+'Detalle por mes'!N261+'Detalle por mes'!N278+'Detalle por mes'!N295+'Detalle por mes'!N312+'Detalle por mes'!N329+'Detalle por mes'!N346+'Detalle por mes'!N363+'Detalle por mes'!N380+'Detalle por mes'!N397+'Detalle por mes'!N414</f>
        <v>61143.179999999978</v>
      </c>
      <c r="O34" s="12">
        <f>'Detalle por mes'!O227+'Detalle por mes'!O244+'Detalle por mes'!O261+'Detalle por mes'!O278+'Detalle por mes'!O295+'Detalle por mes'!O312+'Detalle por mes'!O329+'Detalle por mes'!O346+'Detalle por mes'!O363+'Detalle por mes'!O380+'Detalle por mes'!O397+'Detalle por mes'!O414</f>
        <v>31491</v>
      </c>
      <c r="P34" s="12">
        <f>'Detalle por mes'!P227+'Detalle por mes'!P244+'Detalle por mes'!P261+'Detalle por mes'!P278+'Detalle por mes'!P295+'Detalle por mes'!P312+'Detalle por mes'!P329+'Detalle por mes'!P346+'Detalle por mes'!P363+'Detalle por mes'!P380+'Detalle por mes'!P397+'Detalle por mes'!P414</f>
        <v>12900359.07</v>
      </c>
      <c r="Q34" s="12">
        <f>'Detalle por mes'!Q227+'Detalle por mes'!Q244+'Detalle por mes'!Q261+'Detalle por mes'!Q278+'Detalle por mes'!Q295+'Detalle por mes'!Q312+'Detalle por mes'!Q329+'Detalle por mes'!Q346+'Detalle por mes'!Q363+'Detalle por mes'!Q380+'Detalle por mes'!Q397+'Detalle por mes'!Q414</f>
        <v>2972</v>
      </c>
      <c r="R34" s="12">
        <f>'Detalle por mes'!R227+'Detalle por mes'!R244+'Detalle por mes'!R261+'Detalle por mes'!R278+'Detalle por mes'!R295+'Detalle por mes'!R312+'Detalle por mes'!R329+'Detalle por mes'!R346+'Detalle por mes'!R363+'Detalle por mes'!R380+'Detalle por mes'!R397+'Detalle por mes'!R414</f>
        <v>2056834.98</v>
      </c>
      <c r="S34" s="12">
        <f>'Detalle por mes'!S227+'Detalle por mes'!S244+'Detalle por mes'!S261+'Detalle por mes'!S278+'Detalle por mes'!S295+'Detalle por mes'!S312+'Detalle por mes'!S329+'Detalle por mes'!S346+'Detalle por mes'!S363+'Detalle por mes'!S380+'Detalle por mes'!S397+'Detalle por mes'!S414</f>
        <v>211720</v>
      </c>
      <c r="T34" s="12">
        <f>'Detalle por mes'!T227+'Detalle por mes'!T244+'Detalle por mes'!T261+'Detalle por mes'!T278+'Detalle por mes'!T295+'Detalle por mes'!T312+'Detalle por mes'!T329+'Detalle por mes'!T346+'Detalle por mes'!T363+'Detalle por mes'!T380+'Detalle por mes'!T397+'Detalle por mes'!T414</f>
        <v>41011052.390000001</v>
      </c>
      <c r="U34" s="12">
        <f>'Detalle por mes'!U227+'Detalle por mes'!U244+'Detalle por mes'!U261+'Detalle por mes'!U278+'Detalle por mes'!U295+'Detalle por mes'!U312+'Detalle por mes'!U329+'Detalle por mes'!U346+'Detalle por mes'!U363+'Detalle por mes'!U380+'Detalle por mes'!U397+'Detalle por mes'!U414</f>
        <v>33615616.713114746</v>
      </c>
    </row>
    <row r="35" spans="2:21" x14ac:dyDescent="0.25">
      <c r="B35" s="10" t="s">
        <v>0</v>
      </c>
      <c r="C35" s="12">
        <f>'Detalle por mes'!C228+'Detalle por mes'!C245+'Detalle por mes'!C262+'Detalle por mes'!C279+'Detalle por mes'!C296+'Detalle por mes'!C313+'Detalle por mes'!C330+'Detalle por mes'!C347+'Detalle por mes'!C364+'Detalle por mes'!C381+'Detalle por mes'!C398+'Detalle por mes'!C415</f>
        <v>333924</v>
      </c>
      <c r="D35" s="12">
        <f>'Detalle por mes'!D228+'Detalle por mes'!D245+'Detalle por mes'!D262+'Detalle por mes'!D279+'Detalle por mes'!D296+'Detalle por mes'!D313+'Detalle por mes'!D330+'Detalle por mes'!D347+'Detalle por mes'!D364+'Detalle por mes'!D381+'Detalle por mes'!D398+'Detalle por mes'!D415</f>
        <v>47533392.410000011</v>
      </c>
      <c r="E35" s="12">
        <f>'Detalle por mes'!E228+'Detalle por mes'!E245+'Detalle por mes'!E262+'Detalle por mes'!E279+'Detalle por mes'!E296+'Detalle por mes'!E313+'Detalle por mes'!E330+'Detalle por mes'!E347+'Detalle por mes'!E364+'Detalle por mes'!E381+'Detalle por mes'!E398+'Detalle por mes'!E415</f>
        <v>706</v>
      </c>
      <c r="F35" s="12">
        <f>'Detalle por mes'!F228+'Detalle por mes'!F245+'Detalle por mes'!F262+'Detalle por mes'!F279+'Detalle por mes'!F296+'Detalle por mes'!F313+'Detalle por mes'!F330+'Detalle por mes'!F347+'Detalle por mes'!F364+'Detalle por mes'!F381+'Detalle por mes'!F398+'Detalle por mes'!F415</f>
        <v>100271.07999999996</v>
      </c>
      <c r="G35" s="12">
        <f>'Detalle por mes'!G228+'Detalle por mes'!G245+'Detalle por mes'!G262+'Detalle por mes'!G279+'Detalle por mes'!G296+'Detalle por mes'!G313+'Detalle por mes'!G330+'Detalle por mes'!G347+'Detalle por mes'!G364+'Detalle por mes'!G381+'Detalle por mes'!G398+'Detalle por mes'!G415</f>
        <v>9405</v>
      </c>
      <c r="H35" s="12">
        <f>'Detalle por mes'!H228+'Detalle por mes'!H245+'Detalle por mes'!H262+'Detalle por mes'!H279+'Detalle por mes'!H296+'Detalle por mes'!H313+'Detalle por mes'!H330+'Detalle por mes'!H347+'Detalle por mes'!H364+'Detalle por mes'!H381+'Detalle por mes'!H398+'Detalle por mes'!H415</f>
        <v>1894039.7899999991</v>
      </c>
      <c r="I35" s="12">
        <f>'Detalle por mes'!I228+'Detalle por mes'!I245+'Detalle por mes'!I262+'Detalle por mes'!I279+'Detalle por mes'!I296+'Detalle por mes'!I313+'Detalle por mes'!I330+'Detalle por mes'!I347+'Detalle por mes'!I364+'Detalle por mes'!I381+'Detalle por mes'!I398+'Detalle por mes'!I415</f>
        <v>4662</v>
      </c>
      <c r="J35" s="12">
        <f>'Detalle por mes'!J228+'Detalle por mes'!J245+'Detalle por mes'!J262+'Detalle por mes'!J279+'Detalle por mes'!J296+'Detalle por mes'!J313+'Detalle por mes'!J330+'Detalle por mes'!J347+'Detalle por mes'!J364+'Detalle por mes'!J381+'Detalle por mes'!J398+'Detalle por mes'!J415</f>
        <v>896958.85999999975</v>
      </c>
      <c r="K35" s="12">
        <f>'Detalle por mes'!K228+'Detalle por mes'!K245+'Detalle por mes'!K262+'Detalle por mes'!K279+'Detalle por mes'!K296+'Detalle por mes'!K313+'Detalle por mes'!K330+'Detalle por mes'!K347+'Detalle por mes'!K364+'Detalle por mes'!K381+'Detalle por mes'!K398+'Detalle por mes'!K415</f>
        <v>5785</v>
      </c>
      <c r="L35" s="12">
        <f>'Detalle por mes'!L228+'Detalle por mes'!L245+'Detalle por mes'!L262+'Detalle por mes'!L279+'Detalle por mes'!L296+'Detalle por mes'!L313+'Detalle por mes'!L330+'Detalle por mes'!L347+'Detalle por mes'!L364+'Detalle por mes'!L381+'Detalle por mes'!L398+'Detalle por mes'!L415</f>
        <v>1154917.4899999998</v>
      </c>
      <c r="M35" s="12">
        <f>'Detalle por mes'!M228+'Detalle por mes'!M245+'Detalle por mes'!M262+'Detalle por mes'!M279+'Detalle por mes'!M296+'Detalle por mes'!M313+'Detalle por mes'!M330+'Detalle por mes'!M347+'Detalle por mes'!M364+'Detalle por mes'!M381+'Detalle por mes'!M398+'Detalle por mes'!M415</f>
        <v>763</v>
      </c>
      <c r="N35" s="12">
        <f>'Detalle por mes'!N228+'Detalle por mes'!N245+'Detalle por mes'!N262+'Detalle por mes'!N279+'Detalle por mes'!N296+'Detalle por mes'!N313+'Detalle por mes'!N330+'Detalle por mes'!N347+'Detalle por mes'!N364+'Detalle por mes'!N381+'Detalle por mes'!N398+'Detalle por mes'!N415</f>
        <v>155867.53000000003</v>
      </c>
      <c r="O35" s="12">
        <f>'Detalle por mes'!O228+'Detalle por mes'!O245+'Detalle por mes'!O262+'Detalle por mes'!O279+'Detalle por mes'!O296+'Detalle por mes'!O313+'Detalle por mes'!O330+'Detalle por mes'!O347+'Detalle por mes'!O364+'Detalle por mes'!O381+'Detalle por mes'!O398+'Detalle por mes'!O415</f>
        <v>33950</v>
      </c>
      <c r="P35" s="12">
        <f>'Detalle por mes'!P228+'Detalle por mes'!P245+'Detalle por mes'!P262+'Detalle por mes'!P279+'Detalle por mes'!P296+'Detalle por mes'!P313+'Detalle por mes'!P330+'Detalle por mes'!P347+'Detalle por mes'!P364+'Detalle por mes'!P381+'Detalle por mes'!P398+'Detalle por mes'!P415</f>
        <v>13872357.320000004</v>
      </c>
      <c r="Q35" s="12">
        <f>'Detalle por mes'!Q228+'Detalle por mes'!Q245+'Detalle por mes'!Q262+'Detalle por mes'!Q279+'Detalle por mes'!Q296+'Detalle por mes'!Q313+'Detalle por mes'!Q330+'Detalle por mes'!Q347+'Detalle por mes'!Q364+'Detalle por mes'!Q381+'Detalle por mes'!Q398+'Detalle por mes'!Q415</f>
        <v>0</v>
      </c>
      <c r="R35" s="12">
        <f>'Detalle por mes'!R228+'Detalle por mes'!R245+'Detalle por mes'!R262+'Detalle por mes'!R279+'Detalle por mes'!R296+'Detalle por mes'!R313+'Detalle por mes'!R330+'Detalle por mes'!R347+'Detalle por mes'!R364+'Detalle por mes'!R381+'Detalle por mes'!R398+'Detalle por mes'!R415</f>
        <v>0</v>
      </c>
      <c r="S35" s="12">
        <f>'Detalle por mes'!S228+'Detalle por mes'!S245+'Detalle por mes'!S262+'Detalle por mes'!S279+'Detalle por mes'!S296+'Detalle por mes'!S313+'Detalle por mes'!S330+'Detalle por mes'!S347+'Detalle por mes'!S364+'Detalle por mes'!S381+'Detalle por mes'!S398+'Detalle por mes'!S415</f>
        <v>389195</v>
      </c>
      <c r="T35" s="12">
        <f>'Detalle por mes'!T228+'Detalle por mes'!T245+'Detalle por mes'!T262+'Detalle por mes'!T279+'Detalle por mes'!T296+'Detalle por mes'!T313+'Detalle por mes'!T330+'Detalle por mes'!T347+'Detalle por mes'!T364+'Detalle por mes'!T381+'Detalle por mes'!T398+'Detalle por mes'!T415</f>
        <v>65607804.479999989</v>
      </c>
      <c r="U35" s="12">
        <f>'Detalle por mes'!U228+'Detalle por mes'!U245+'Detalle por mes'!U262+'Detalle por mes'!U279+'Detalle por mes'!U296+'Detalle por mes'!U313+'Detalle por mes'!U330+'Detalle por mes'!U347+'Detalle por mes'!U364+'Detalle por mes'!U381+'Detalle por mes'!U398+'Detalle por mes'!U415</f>
        <v>53776888.918032803</v>
      </c>
    </row>
    <row r="36" spans="2:21" x14ac:dyDescent="0.25">
      <c r="B36" s="10" t="s">
        <v>34</v>
      </c>
      <c r="C36" s="12">
        <f>'Detalle por mes'!C229+'Detalle por mes'!C246+'Detalle por mes'!C263+'Detalle por mes'!C280+'Detalle por mes'!C297+'Detalle por mes'!C314+'Detalle por mes'!C331+'Detalle por mes'!C348+'Detalle por mes'!C365+'Detalle por mes'!C382+'Detalle por mes'!C399+'Detalle por mes'!C416</f>
        <v>276141</v>
      </c>
      <c r="D36" s="12">
        <f>'Detalle por mes'!D229+'Detalle por mes'!D246+'Detalle por mes'!D263+'Detalle por mes'!D280+'Detalle por mes'!D297+'Detalle por mes'!D314+'Detalle por mes'!D331+'Detalle por mes'!D348+'Detalle por mes'!D365+'Detalle por mes'!D382+'Detalle por mes'!D399+'Detalle por mes'!D416</f>
        <v>38772749.500000007</v>
      </c>
      <c r="E36" s="12">
        <f>'Detalle por mes'!E229+'Detalle por mes'!E246+'Detalle por mes'!E263+'Detalle por mes'!E280+'Detalle por mes'!E297+'Detalle por mes'!E314+'Detalle por mes'!E331+'Detalle por mes'!E348+'Detalle por mes'!E365+'Detalle por mes'!E382+'Detalle por mes'!E399+'Detalle por mes'!E416</f>
        <v>2411</v>
      </c>
      <c r="F36" s="12">
        <f>'Detalle por mes'!F229+'Detalle por mes'!F246+'Detalle por mes'!F263+'Detalle por mes'!F280+'Detalle por mes'!F297+'Detalle por mes'!F314+'Detalle por mes'!F331+'Detalle por mes'!F348+'Detalle por mes'!F365+'Detalle por mes'!F382+'Detalle por mes'!F399+'Detalle por mes'!F416</f>
        <v>178401.81999999998</v>
      </c>
      <c r="G36" s="12">
        <f>'Detalle por mes'!G229+'Detalle por mes'!G246+'Detalle por mes'!G263+'Detalle por mes'!G280+'Detalle por mes'!G297+'Detalle por mes'!G314+'Detalle por mes'!G331+'Detalle por mes'!G348+'Detalle por mes'!G365+'Detalle por mes'!G382+'Detalle por mes'!G399+'Detalle por mes'!G416</f>
        <v>10356</v>
      </c>
      <c r="H36" s="12">
        <f>'Detalle por mes'!H229+'Detalle por mes'!H246+'Detalle por mes'!H263+'Detalle por mes'!H280+'Detalle por mes'!H297+'Detalle por mes'!H314+'Detalle por mes'!H331+'Detalle por mes'!H348+'Detalle por mes'!H365+'Detalle por mes'!H382+'Detalle por mes'!H399+'Detalle por mes'!H416</f>
        <v>2063245.4299999983</v>
      </c>
      <c r="I36" s="12">
        <f>'Detalle por mes'!I229+'Detalle por mes'!I246+'Detalle por mes'!I263+'Detalle por mes'!I280+'Detalle por mes'!I297+'Detalle por mes'!I314+'Detalle por mes'!I331+'Detalle por mes'!I348+'Detalle por mes'!I365+'Detalle por mes'!I382+'Detalle por mes'!I399+'Detalle por mes'!I416</f>
        <v>6356</v>
      </c>
      <c r="J36" s="12">
        <f>'Detalle por mes'!J229+'Detalle por mes'!J246+'Detalle por mes'!J263+'Detalle por mes'!J280+'Detalle por mes'!J297+'Detalle por mes'!J314+'Detalle por mes'!J331+'Detalle por mes'!J348+'Detalle por mes'!J365+'Detalle por mes'!J382+'Detalle por mes'!J399+'Detalle por mes'!J416</f>
        <v>833525.72000000044</v>
      </c>
      <c r="K36" s="12">
        <f>'Detalle por mes'!K229+'Detalle por mes'!K246+'Detalle por mes'!K263+'Detalle por mes'!K280+'Detalle por mes'!K297+'Detalle por mes'!K314+'Detalle por mes'!K331+'Detalle por mes'!K348+'Detalle por mes'!K365+'Detalle por mes'!K382+'Detalle por mes'!K399+'Detalle por mes'!K416</f>
        <v>3940</v>
      </c>
      <c r="L36" s="12">
        <f>'Detalle por mes'!L229+'Detalle por mes'!L246+'Detalle por mes'!L263+'Detalle por mes'!L280+'Detalle por mes'!L297+'Detalle por mes'!L314+'Detalle por mes'!L331+'Detalle por mes'!L348+'Detalle por mes'!L365+'Detalle por mes'!L382+'Detalle por mes'!L399+'Detalle por mes'!L416</f>
        <v>754940.44000000018</v>
      </c>
      <c r="M36" s="12">
        <f>'Detalle por mes'!M229+'Detalle por mes'!M246+'Detalle por mes'!M263+'Detalle por mes'!M280+'Detalle por mes'!M297+'Detalle por mes'!M314+'Detalle por mes'!M331+'Detalle por mes'!M348+'Detalle por mes'!M365+'Detalle por mes'!M382+'Detalle por mes'!M399+'Detalle por mes'!M416</f>
        <v>1122</v>
      </c>
      <c r="N36" s="12">
        <f>'Detalle por mes'!N229+'Detalle por mes'!N246+'Detalle por mes'!N263+'Detalle por mes'!N280+'Detalle por mes'!N297+'Detalle por mes'!N314+'Detalle por mes'!N331+'Detalle por mes'!N348+'Detalle por mes'!N365+'Detalle por mes'!N382+'Detalle por mes'!N399+'Detalle por mes'!N416</f>
        <v>232791.87000000005</v>
      </c>
      <c r="O36" s="12">
        <f>'Detalle por mes'!O229+'Detalle por mes'!O246+'Detalle por mes'!O263+'Detalle por mes'!O280+'Detalle por mes'!O297+'Detalle por mes'!O314+'Detalle por mes'!O331+'Detalle por mes'!O348+'Detalle por mes'!O365+'Detalle por mes'!O382+'Detalle por mes'!O399+'Detalle por mes'!O416</f>
        <v>41299</v>
      </c>
      <c r="P36" s="12">
        <f>'Detalle por mes'!P229+'Detalle por mes'!P246+'Detalle por mes'!P263+'Detalle por mes'!P280+'Detalle por mes'!P297+'Detalle por mes'!P314+'Detalle por mes'!P331+'Detalle por mes'!P348+'Detalle por mes'!P365+'Detalle por mes'!P382+'Detalle por mes'!P399+'Detalle por mes'!P416</f>
        <v>16142647.980000004</v>
      </c>
      <c r="Q36" s="12">
        <f>'Detalle por mes'!Q229+'Detalle por mes'!Q246+'Detalle por mes'!Q263+'Detalle por mes'!Q280+'Detalle por mes'!Q297+'Detalle por mes'!Q314+'Detalle por mes'!Q331+'Detalle por mes'!Q348+'Detalle por mes'!Q365+'Detalle por mes'!Q382+'Detalle por mes'!Q399+'Detalle por mes'!Q416</f>
        <v>0</v>
      </c>
      <c r="R36" s="12">
        <f>'Detalle por mes'!R229+'Detalle por mes'!R246+'Detalle por mes'!R263+'Detalle por mes'!R280+'Detalle por mes'!R297+'Detalle por mes'!R314+'Detalle por mes'!R331+'Detalle por mes'!R348+'Detalle por mes'!R365+'Detalle por mes'!R382+'Detalle por mes'!R399+'Detalle por mes'!R416</f>
        <v>0</v>
      </c>
      <c r="S36" s="12">
        <f>'Detalle por mes'!S229+'Detalle por mes'!S246+'Detalle por mes'!S263+'Detalle por mes'!S280+'Detalle por mes'!S297+'Detalle por mes'!S314+'Detalle por mes'!S331+'Detalle por mes'!S348+'Detalle por mes'!S365+'Detalle por mes'!S382+'Detalle por mes'!S399+'Detalle por mes'!S416</f>
        <v>341625</v>
      </c>
      <c r="T36" s="12">
        <f>'Detalle por mes'!T229+'Detalle por mes'!T246+'Detalle por mes'!T263+'Detalle por mes'!T280+'Detalle por mes'!T297+'Detalle por mes'!T314+'Detalle por mes'!T331+'Detalle por mes'!T348+'Detalle por mes'!T365+'Detalle por mes'!T382+'Detalle por mes'!T399+'Detalle por mes'!T416</f>
        <v>58978302.760000005</v>
      </c>
      <c r="U36" s="12">
        <f>'Detalle por mes'!U229+'Detalle por mes'!U246+'Detalle por mes'!U263+'Detalle por mes'!U280+'Detalle por mes'!U297+'Detalle por mes'!U314+'Detalle por mes'!U331+'Detalle por mes'!U348+'Detalle por mes'!U365+'Detalle por mes'!U382+'Detalle por mes'!U399+'Detalle por mes'!U416</f>
        <v>48342871.114754081</v>
      </c>
    </row>
    <row r="37" spans="2:21" x14ac:dyDescent="0.25">
      <c r="B37" s="10" t="s">
        <v>35</v>
      </c>
      <c r="C37" s="12">
        <f>'Detalle por mes'!C230+'Detalle por mes'!C247+'Detalle por mes'!C264+'Detalle por mes'!C281+'Detalle por mes'!C298+'Detalle por mes'!C315+'Detalle por mes'!C332+'Detalle por mes'!C349+'Detalle por mes'!C366+'Detalle por mes'!C383+'Detalle por mes'!C400+'Detalle por mes'!C417</f>
        <v>1456711</v>
      </c>
      <c r="D37" s="12">
        <f>'Detalle por mes'!D230+'Detalle por mes'!D247+'Detalle por mes'!D264+'Detalle por mes'!D281+'Detalle por mes'!D298+'Detalle por mes'!D315+'Detalle por mes'!D332+'Detalle por mes'!D349+'Detalle por mes'!D366+'Detalle por mes'!D383+'Detalle por mes'!D400+'Detalle por mes'!D417</f>
        <v>205299134.23000008</v>
      </c>
      <c r="E37" s="12">
        <f>'Detalle por mes'!E230+'Detalle por mes'!E247+'Detalle por mes'!E264+'Detalle por mes'!E281+'Detalle por mes'!E298+'Detalle por mes'!E315+'Detalle por mes'!E332+'Detalle por mes'!E349+'Detalle por mes'!E366+'Detalle por mes'!E383+'Detalle por mes'!E400+'Detalle por mes'!E417</f>
        <v>4031</v>
      </c>
      <c r="F37" s="12">
        <f>'Detalle por mes'!F230+'Detalle por mes'!F247+'Detalle por mes'!F264+'Detalle por mes'!F281+'Detalle por mes'!F298+'Detalle por mes'!F315+'Detalle por mes'!F332+'Detalle por mes'!F349+'Detalle por mes'!F366+'Detalle por mes'!F383+'Detalle por mes'!F400+'Detalle por mes'!F417</f>
        <v>574283.48000000021</v>
      </c>
      <c r="G37" s="12">
        <f>'Detalle por mes'!G230+'Detalle por mes'!G247+'Detalle por mes'!G264+'Detalle por mes'!G281+'Detalle por mes'!G298+'Detalle por mes'!G315+'Detalle por mes'!G332+'Detalle por mes'!G349+'Detalle por mes'!G366+'Detalle por mes'!G383+'Detalle por mes'!G400+'Detalle por mes'!G417</f>
        <v>26810</v>
      </c>
      <c r="H37" s="12">
        <f>'Detalle por mes'!H230+'Detalle por mes'!H247+'Detalle por mes'!H264+'Detalle por mes'!H281+'Detalle por mes'!H298+'Detalle por mes'!H315+'Detalle por mes'!H332+'Detalle por mes'!H349+'Detalle por mes'!H366+'Detalle por mes'!H383+'Detalle por mes'!H400+'Detalle por mes'!H417</f>
        <v>5406913.6299999971</v>
      </c>
      <c r="I37" s="12">
        <f>'Detalle por mes'!I230+'Detalle por mes'!I247+'Detalle por mes'!I264+'Detalle por mes'!I281+'Detalle por mes'!I298+'Detalle por mes'!I315+'Detalle por mes'!I332+'Detalle por mes'!I349+'Detalle por mes'!I366+'Detalle por mes'!I383+'Detalle por mes'!I400+'Detalle por mes'!I417</f>
        <v>34117</v>
      </c>
      <c r="J37" s="12">
        <f>'Detalle por mes'!J230+'Detalle por mes'!J247+'Detalle por mes'!J264+'Detalle por mes'!J281+'Detalle por mes'!J298+'Detalle por mes'!J315+'Detalle por mes'!J332+'Detalle por mes'!J349+'Detalle por mes'!J366+'Detalle por mes'!J383+'Detalle por mes'!J400+'Detalle por mes'!J417</f>
        <v>6595729.2199999988</v>
      </c>
      <c r="K37" s="12">
        <f>'Detalle por mes'!K230+'Detalle por mes'!K247+'Detalle por mes'!K264+'Detalle por mes'!K281+'Detalle por mes'!K298+'Detalle por mes'!K315+'Detalle por mes'!K332+'Detalle por mes'!K349+'Detalle por mes'!K366+'Detalle por mes'!K383+'Detalle por mes'!K400+'Detalle por mes'!K417</f>
        <v>6267</v>
      </c>
      <c r="L37" s="12">
        <f>'Detalle por mes'!L230+'Detalle por mes'!L247+'Detalle por mes'!L264+'Detalle por mes'!L281+'Detalle por mes'!L298+'Detalle por mes'!L315+'Detalle por mes'!L332+'Detalle por mes'!L349+'Detalle por mes'!L366+'Detalle por mes'!L383+'Detalle por mes'!L400+'Detalle por mes'!L417</f>
        <v>1221199.0699999998</v>
      </c>
      <c r="M37" s="12">
        <f>'Detalle por mes'!M230+'Detalle por mes'!M247+'Detalle por mes'!M264+'Detalle por mes'!M281+'Detalle por mes'!M298+'Detalle por mes'!M315+'Detalle por mes'!M332+'Detalle por mes'!M349+'Detalle por mes'!M366+'Detalle por mes'!M383+'Detalle por mes'!M400+'Detalle por mes'!M417</f>
        <v>906</v>
      </c>
      <c r="N37" s="12">
        <f>'Detalle por mes'!N230+'Detalle por mes'!N247+'Detalle por mes'!N264+'Detalle por mes'!N281+'Detalle por mes'!N298+'Detalle por mes'!N315+'Detalle por mes'!N332+'Detalle por mes'!N349+'Detalle por mes'!N366+'Detalle por mes'!N383+'Detalle por mes'!N400+'Detalle por mes'!N417</f>
        <v>186010.91000000003</v>
      </c>
      <c r="O37" s="12">
        <f>'Detalle por mes'!O230+'Detalle por mes'!O247+'Detalle por mes'!O264+'Detalle por mes'!O281+'Detalle por mes'!O298+'Detalle por mes'!O315+'Detalle por mes'!O332+'Detalle por mes'!O349+'Detalle por mes'!O366+'Detalle por mes'!O383+'Detalle por mes'!O400+'Detalle por mes'!O417</f>
        <v>2588</v>
      </c>
      <c r="P37" s="12">
        <f>'Detalle por mes'!P230+'Detalle por mes'!P247+'Detalle por mes'!P264+'Detalle por mes'!P281+'Detalle por mes'!P298+'Detalle por mes'!P315+'Detalle por mes'!P332+'Detalle por mes'!P349+'Detalle por mes'!P366+'Detalle por mes'!P383+'Detalle por mes'!P400+'Detalle por mes'!P417</f>
        <v>1029488.4000000001</v>
      </c>
      <c r="Q37" s="12">
        <f>'Detalle por mes'!Q230+'Detalle por mes'!Q247+'Detalle por mes'!Q264+'Detalle por mes'!Q281+'Detalle por mes'!Q298+'Detalle por mes'!Q315+'Detalle por mes'!Q332+'Detalle por mes'!Q349+'Detalle por mes'!Q366+'Detalle por mes'!Q383+'Detalle por mes'!Q400+'Detalle por mes'!Q417</f>
        <v>0</v>
      </c>
      <c r="R37" s="12">
        <f>'Detalle por mes'!R230+'Detalle por mes'!R247+'Detalle por mes'!R264+'Detalle por mes'!R281+'Detalle por mes'!R298+'Detalle por mes'!R315+'Detalle por mes'!R332+'Detalle por mes'!R349+'Detalle por mes'!R366+'Detalle por mes'!R383+'Detalle por mes'!R400+'Detalle por mes'!R417</f>
        <v>0</v>
      </c>
      <c r="S37" s="12">
        <f>'Detalle por mes'!S230+'Detalle por mes'!S247+'Detalle por mes'!S264+'Detalle por mes'!S281+'Detalle por mes'!S298+'Detalle por mes'!S315+'Detalle por mes'!S332+'Detalle por mes'!S349+'Detalle por mes'!S366+'Detalle por mes'!S383+'Detalle por mes'!S400+'Detalle por mes'!S417</f>
        <v>1531430</v>
      </c>
      <c r="T37" s="12">
        <f>'Detalle por mes'!T230+'Detalle por mes'!T247+'Detalle por mes'!T264+'Detalle por mes'!T281+'Detalle por mes'!T298+'Detalle por mes'!T315+'Detalle por mes'!T332+'Detalle por mes'!T349+'Detalle por mes'!T366+'Detalle por mes'!T383+'Detalle por mes'!T400+'Detalle por mes'!T417</f>
        <v>220312758.94000009</v>
      </c>
      <c r="U37" s="12">
        <f>'Detalle por mes'!U230+'Detalle por mes'!U247+'Detalle por mes'!U264+'Detalle por mes'!U281+'Detalle por mes'!U298+'Detalle por mes'!U315+'Detalle por mes'!U332+'Detalle por mes'!U349+'Detalle por mes'!U366+'Detalle por mes'!U383+'Detalle por mes'!U400+'Detalle por mes'!U417</f>
        <v>180584228.6393443</v>
      </c>
    </row>
    <row r="38" spans="2:21" x14ac:dyDescent="0.25">
      <c r="B38" s="13" t="s">
        <v>77</v>
      </c>
      <c r="C38" s="22">
        <f>C9+C24</f>
        <v>30648233</v>
      </c>
      <c r="D38" s="22">
        <f t="shared" ref="D38:U38" si="3">D9+D24</f>
        <v>3874721539.3500013</v>
      </c>
      <c r="E38" s="22">
        <f t="shared" si="3"/>
        <v>167907</v>
      </c>
      <c r="F38" s="22">
        <f t="shared" si="3"/>
        <v>18158823.02</v>
      </c>
      <c r="G38" s="22">
        <f t="shared" si="3"/>
        <v>894097</v>
      </c>
      <c r="H38" s="22">
        <f t="shared" si="3"/>
        <v>170183797.14000002</v>
      </c>
      <c r="I38" s="22">
        <f t="shared" si="3"/>
        <v>1353186</v>
      </c>
      <c r="J38" s="22">
        <f t="shared" si="3"/>
        <v>207381661.03000003</v>
      </c>
      <c r="K38" s="22">
        <f t="shared" si="3"/>
        <v>341208</v>
      </c>
      <c r="L38" s="22">
        <f t="shared" si="3"/>
        <v>61997502.280000001</v>
      </c>
      <c r="M38" s="22">
        <f t="shared" si="3"/>
        <v>42708</v>
      </c>
      <c r="N38" s="22">
        <f t="shared" si="3"/>
        <v>11159045.300000003</v>
      </c>
      <c r="O38" s="22">
        <f t="shared" si="3"/>
        <v>2739537</v>
      </c>
      <c r="P38" s="22">
        <f t="shared" si="3"/>
        <v>1015096999.3900002</v>
      </c>
      <c r="Q38" s="22">
        <f t="shared" si="3"/>
        <v>43019</v>
      </c>
      <c r="R38" s="22">
        <f t="shared" si="3"/>
        <v>19994382.219999999</v>
      </c>
      <c r="S38" s="22">
        <f t="shared" si="3"/>
        <v>36232230</v>
      </c>
      <c r="T38" s="22">
        <f t="shared" si="3"/>
        <v>5379755249.5000019</v>
      </c>
      <c r="U38" s="22">
        <f t="shared" si="3"/>
        <v>4409635450.4098358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2"/>
  <sheetViews>
    <sheetView showGridLines="0" tabSelected="1" zoomScale="85" zoomScaleNormal="85" workbookViewId="0">
      <pane xSplit="2" ySplit="8" topLeftCell="C242" activePane="bottomRight" state="frozen"/>
      <selection pane="topRight" activeCell="C1" sqref="C1"/>
      <selection pane="bottomLeft" activeCell="A9" sqref="A9"/>
      <selection pane="bottomRight" activeCell="A269" sqref="A269:XFD421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6.85546875" style="1" bestFit="1" customWidth="1"/>
    <col min="5" max="19" width="16.28515625" style="1" customWidth="1"/>
    <col min="20" max="20" width="17.85546875" style="1" bestFit="1" customWidth="1"/>
    <col min="21" max="21" width="18.7109375" style="1" customWidth="1"/>
    <col min="22" max="22" width="29.5703125" style="1" customWidth="1"/>
    <col min="23" max="16384" width="11.42578125" style="1"/>
  </cols>
  <sheetData>
    <row r="2" spans="2:21" ht="18.75" x14ac:dyDescent="0.25">
      <c r="C2" s="33" t="s">
        <v>54</v>
      </c>
    </row>
    <row r="3" spans="2:21" x14ac:dyDescent="0.25">
      <c r="C3" s="18" t="s">
        <v>20</v>
      </c>
    </row>
    <row r="4" spans="2:21" x14ac:dyDescent="0.25">
      <c r="C4" s="5" t="s">
        <v>21</v>
      </c>
      <c r="D4" s="3"/>
      <c r="E4" s="4"/>
    </row>
    <row r="5" spans="2:21" x14ac:dyDescent="0.25">
      <c r="C5" s="19" t="s">
        <v>55</v>
      </c>
      <c r="E5" s="4"/>
    </row>
    <row r="6" spans="2:21" x14ac:dyDescent="0.25">
      <c r="C6" s="5" t="s">
        <v>53</v>
      </c>
      <c r="E6" s="4"/>
    </row>
    <row r="7" spans="2:21" x14ac:dyDescent="0.25">
      <c r="C7" s="5" t="s">
        <v>23</v>
      </c>
      <c r="D7" s="3"/>
      <c r="E7" s="4"/>
    </row>
    <row r="8" spans="2:21" s="7" customFormat="1" ht="30" x14ac:dyDescent="0.25">
      <c r="B8" s="6" t="s">
        <v>36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59</v>
      </c>
      <c r="R8" s="6" t="s">
        <v>60</v>
      </c>
      <c r="S8" s="23" t="s">
        <v>15</v>
      </c>
      <c r="T8" s="23" t="s">
        <v>16</v>
      </c>
      <c r="U8" s="23" t="s">
        <v>17</v>
      </c>
    </row>
    <row r="10" spans="2:21" x14ac:dyDescent="0.25">
      <c r="B10" s="17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x14ac:dyDescent="0.25">
      <c r="B11" s="1" t="s">
        <v>24</v>
      </c>
      <c r="C11" s="29">
        <v>33130</v>
      </c>
      <c r="D11" s="30">
        <v>4046081.899999999</v>
      </c>
      <c r="E11" s="30">
        <v>142</v>
      </c>
      <c r="F11" s="30">
        <v>17243.100000000006</v>
      </c>
      <c r="G11" s="30">
        <v>1205</v>
      </c>
      <c r="H11" s="30">
        <v>219171.80000000005</v>
      </c>
      <c r="I11" s="30">
        <v>1684</v>
      </c>
      <c r="J11" s="30">
        <v>292839.65000000002</v>
      </c>
      <c r="K11" s="30">
        <v>572</v>
      </c>
      <c r="L11" s="30">
        <v>103825.8</v>
      </c>
      <c r="M11" s="30">
        <v>142</v>
      </c>
      <c r="N11" s="30">
        <v>27664.90000000002</v>
      </c>
      <c r="O11" s="30">
        <v>10693</v>
      </c>
      <c r="P11" s="30">
        <v>3848432.4000000013</v>
      </c>
      <c r="Q11" s="30"/>
      <c r="R11" s="30"/>
      <c r="S11" s="30">
        <v>47568</v>
      </c>
      <c r="T11" s="30">
        <v>8555259.5499999952</v>
      </c>
      <c r="U11" s="31">
        <v>7012507.8278688556</v>
      </c>
    </row>
    <row r="12" spans="2:21" x14ac:dyDescent="0.25">
      <c r="B12" s="1" t="s">
        <v>25</v>
      </c>
      <c r="C12" s="24">
        <v>58445</v>
      </c>
      <c r="D12" s="25">
        <v>6725125.2000000002</v>
      </c>
      <c r="E12" s="25">
        <v>2204</v>
      </c>
      <c r="F12" s="25">
        <v>132309.80000000002</v>
      </c>
      <c r="G12" s="25">
        <v>2134</v>
      </c>
      <c r="H12" s="25">
        <v>376857.3000000001</v>
      </c>
      <c r="I12" s="25">
        <v>6250</v>
      </c>
      <c r="J12" s="25">
        <v>661606.59999999986</v>
      </c>
      <c r="K12" s="25">
        <v>1115</v>
      </c>
      <c r="L12" s="25">
        <v>195921.40000000005</v>
      </c>
      <c r="M12" s="25">
        <v>130</v>
      </c>
      <c r="N12" s="25">
        <v>25571.000000000007</v>
      </c>
      <c r="O12" s="25">
        <v>19081</v>
      </c>
      <c r="P12" s="25">
        <v>6782643.1000000006</v>
      </c>
      <c r="Q12" s="25"/>
      <c r="R12" s="25"/>
      <c r="S12" s="25">
        <v>89347</v>
      </c>
      <c r="T12" s="25">
        <v>14897851.900000008</v>
      </c>
      <c r="U12" s="26">
        <v>12211354.016393445</v>
      </c>
    </row>
    <row r="13" spans="2:21" x14ac:dyDescent="0.25">
      <c r="B13" s="1" t="s">
        <v>26</v>
      </c>
      <c r="C13" s="24">
        <v>134496</v>
      </c>
      <c r="D13" s="25">
        <v>16336732.300000001</v>
      </c>
      <c r="E13" s="25">
        <v>725</v>
      </c>
      <c r="F13" s="25">
        <v>85696.1</v>
      </c>
      <c r="G13" s="25">
        <v>4268</v>
      </c>
      <c r="H13" s="25">
        <v>742573.89999999991</v>
      </c>
      <c r="I13" s="25">
        <v>6264</v>
      </c>
      <c r="J13" s="25">
        <v>1087305.7999999996</v>
      </c>
      <c r="K13" s="25">
        <v>2272</v>
      </c>
      <c r="L13" s="25">
        <v>375740.50000000006</v>
      </c>
      <c r="M13" s="25">
        <v>340</v>
      </c>
      <c r="N13" s="25">
        <v>64457.099999999991</v>
      </c>
      <c r="O13" s="25">
        <v>12633</v>
      </c>
      <c r="P13" s="25">
        <v>4409202.6000000006</v>
      </c>
      <c r="Q13" s="25"/>
      <c r="R13" s="25"/>
      <c r="S13" s="25">
        <v>160998</v>
      </c>
      <c r="T13" s="25">
        <v>23101708.300000019</v>
      </c>
      <c r="U13" s="26">
        <v>18935826.475409836</v>
      </c>
    </row>
    <row r="14" spans="2:21" x14ac:dyDescent="0.25">
      <c r="B14" s="1" t="s">
        <v>27</v>
      </c>
      <c r="C14" s="24">
        <v>173782</v>
      </c>
      <c r="D14" s="25">
        <v>21285904.500000004</v>
      </c>
      <c r="E14" s="25">
        <v>313</v>
      </c>
      <c r="F14" s="25">
        <v>38266.549999999996</v>
      </c>
      <c r="G14" s="25">
        <v>2687</v>
      </c>
      <c r="H14" s="25">
        <v>488879.40000000026</v>
      </c>
      <c r="I14" s="25">
        <v>4252</v>
      </c>
      <c r="J14" s="25">
        <v>730348.89999999991</v>
      </c>
      <c r="K14" s="25">
        <v>1048</v>
      </c>
      <c r="L14" s="25">
        <v>190948.80000000008</v>
      </c>
      <c r="M14" s="25">
        <v>99</v>
      </c>
      <c r="N14" s="25">
        <v>19467.800000000003</v>
      </c>
      <c r="O14" s="25">
        <v>6657</v>
      </c>
      <c r="P14" s="25">
        <v>2432025.3000000003</v>
      </c>
      <c r="Q14" s="25"/>
      <c r="R14" s="25"/>
      <c r="S14" s="25">
        <v>188838</v>
      </c>
      <c r="T14" s="25">
        <v>25185841.25</v>
      </c>
      <c r="U14" s="26">
        <v>20644132.172131144</v>
      </c>
    </row>
    <row r="15" spans="2:21" x14ac:dyDescent="0.25">
      <c r="B15" s="1" t="s">
        <v>28</v>
      </c>
      <c r="C15" s="24">
        <v>309836</v>
      </c>
      <c r="D15" s="25">
        <v>39290407.099999994</v>
      </c>
      <c r="E15" s="25">
        <v>2400</v>
      </c>
      <c r="F15" s="25">
        <v>276414.64999999985</v>
      </c>
      <c r="G15" s="25">
        <v>12374</v>
      </c>
      <c r="H15" s="25">
        <v>2325780.6999999993</v>
      </c>
      <c r="I15" s="25">
        <v>20326</v>
      </c>
      <c r="J15" s="25">
        <v>2506457.6500000008</v>
      </c>
      <c r="K15" s="25">
        <v>5436</v>
      </c>
      <c r="L15" s="25">
        <v>976567.20000000019</v>
      </c>
      <c r="M15" s="25">
        <v>732</v>
      </c>
      <c r="N15" s="25">
        <v>152419.69999999998</v>
      </c>
      <c r="O15" s="25">
        <v>29420</v>
      </c>
      <c r="P15" s="25">
        <v>10409500.900000002</v>
      </c>
      <c r="Q15" s="25"/>
      <c r="R15" s="25"/>
      <c r="S15" s="25">
        <v>380524</v>
      </c>
      <c r="T15" s="25">
        <v>55937547.900000013</v>
      </c>
      <c r="U15" s="26">
        <v>45850449.098360613</v>
      </c>
    </row>
    <row r="16" spans="2:21" x14ac:dyDescent="0.25">
      <c r="B16" s="1" t="s">
        <v>29</v>
      </c>
      <c r="C16" s="24">
        <v>55250</v>
      </c>
      <c r="D16" s="25">
        <v>6765557.3999999976</v>
      </c>
      <c r="E16" s="25">
        <v>267</v>
      </c>
      <c r="F16" s="25">
        <v>32462.499999999993</v>
      </c>
      <c r="G16" s="25">
        <v>1073</v>
      </c>
      <c r="H16" s="25">
        <v>195345.19999999995</v>
      </c>
      <c r="I16" s="25">
        <v>2174</v>
      </c>
      <c r="J16" s="25">
        <v>376001.7</v>
      </c>
      <c r="K16" s="25">
        <v>770</v>
      </c>
      <c r="L16" s="25">
        <v>138970.20000000001</v>
      </c>
      <c r="M16" s="25">
        <v>109</v>
      </c>
      <c r="N16" s="25">
        <v>21434.800000000007</v>
      </c>
      <c r="O16" s="25">
        <v>14523</v>
      </c>
      <c r="P16" s="25">
        <v>5263785.6000000006</v>
      </c>
      <c r="Q16" s="25"/>
      <c r="R16" s="25"/>
      <c r="S16" s="25">
        <v>74166</v>
      </c>
      <c r="T16" s="25">
        <v>12793557.399999999</v>
      </c>
      <c r="U16" s="26">
        <v>10486522.459016394</v>
      </c>
    </row>
    <row r="17" spans="2:22" x14ac:dyDescent="0.25">
      <c r="B17" s="1" t="s">
        <v>30</v>
      </c>
      <c r="C17" s="24">
        <v>92011</v>
      </c>
      <c r="D17" s="25">
        <v>10550099.899999999</v>
      </c>
      <c r="E17" s="25">
        <v>597</v>
      </c>
      <c r="F17" s="25">
        <v>54468.399999999972</v>
      </c>
      <c r="G17" s="25">
        <v>2501</v>
      </c>
      <c r="H17" s="25">
        <v>406474.39999999997</v>
      </c>
      <c r="I17" s="25">
        <v>2341</v>
      </c>
      <c r="J17" s="25">
        <v>399924.8</v>
      </c>
      <c r="K17" s="25">
        <v>1281</v>
      </c>
      <c r="L17" s="25">
        <v>171883.7</v>
      </c>
      <c r="M17" s="25">
        <v>160</v>
      </c>
      <c r="N17" s="25">
        <v>29727.499999999993</v>
      </c>
      <c r="O17" s="25">
        <v>25325</v>
      </c>
      <c r="P17" s="25">
        <v>7764243.5999999959</v>
      </c>
      <c r="Q17" s="25"/>
      <c r="R17" s="25"/>
      <c r="S17" s="25">
        <v>124216</v>
      </c>
      <c r="T17" s="25">
        <v>19376822.299999986</v>
      </c>
      <c r="U17" s="26">
        <v>15882641.229508199</v>
      </c>
    </row>
    <row r="18" spans="2:22" x14ac:dyDescent="0.25">
      <c r="B18" s="1" t="s">
        <v>31</v>
      </c>
      <c r="C18" s="24">
        <v>1011522</v>
      </c>
      <c r="D18" s="25">
        <v>117220746.94000003</v>
      </c>
      <c r="E18" s="25">
        <v>2521</v>
      </c>
      <c r="F18" s="25">
        <v>292247.70000000013</v>
      </c>
      <c r="G18" s="25">
        <v>16499</v>
      </c>
      <c r="H18" s="25">
        <v>2937005.0100000002</v>
      </c>
      <c r="I18" s="25">
        <v>34466</v>
      </c>
      <c r="J18" s="25">
        <v>4674052.4000000013</v>
      </c>
      <c r="K18" s="25">
        <v>3404</v>
      </c>
      <c r="L18" s="25">
        <v>585276.09999999974</v>
      </c>
      <c r="M18" s="25">
        <v>399</v>
      </c>
      <c r="N18" s="25">
        <v>75209.000000000015</v>
      </c>
      <c r="O18" s="25">
        <v>1639</v>
      </c>
      <c r="P18" s="25">
        <v>552387.68999999994</v>
      </c>
      <c r="Q18" s="25"/>
      <c r="R18" s="25"/>
      <c r="S18" s="25">
        <v>1070450</v>
      </c>
      <c r="T18" s="25">
        <v>126336924.8399999</v>
      </c>
      <c r="U18" s="26">
        <v>103554856.42622961</v>
      </c>
    </row>
    <row r="19" spans="2:22" x14ac:dyDescent="0.25">
      <c r="B19" s="1" t="s">
        <v>32</v>
      </c>
      <c r="C19" s="24">
        <v>46013</v>
      </c>
      <c r="D19" s="25">
        <v>5633760.0999999987</v>
      </c>
      <c r="E19" s="25">
        <v>213</v>
      </c>
      <c r="F19" s="25">
        <v>25974.899999999998</v>
      </c>
      <c r="G19" s="25">
        <v>1547</v>
      </c>
      <c r="H19" s="25">
        <v>281815.89999999997</v>
      </c>
      <c r="I19" s="25">
        <v>2098</v>
      </c>
      <c r="J19" s="25">
        <v>358553.45</v>
      </c>
      <c r="K19" s="25">
        <v>661</v>
      </c>
      <c r="L19" s="25">
        <v>119897.59999999999</v>
      </c>
      <c r="M19" s="25">
        <v>138</v>
      </c>
      <c r="N19" s="25">
        <v>25650.100000000002</v>
      </c>
      <c r="O19" s="25">
        <v>10276</v>
      </c>
      <c r="P19" s="25">
        <v>3735861.5000000009</v>
      </c>
      <c r="Q19" s="25"/>
      <c r="R19" s="25"/>
      <c r="S19" s="25">
        <v>60946</v>
      </c>
      <c r="T19" s="25">
        <v>10181513.549999995</v>
      </c>
      <c r="U19" s="26">
        <v>8345502.9098360632</v>
      </c>
    </row>
    <row r="20" spans="2:22" x14ac:dyDescent="0.25">
      <c r="B20" s="1" t="s">
        <v>33</v>
      </c>
      <c r="C20" s="24">
        <v>60874</v>
      </c>
      <c r="D20" s="25">
        <v>7456331.4999999981</v>
      </c>
      <c r="E20" s="25">
        <v>196</v>
      </c>
      <c r="F20" s="25">
        <v>23961</v>
      </c>
      <c r="G20" s="25">
        <v>1528</v>
      </c>
      <c r="H20" s="25">
        <v>278717.8</v>
      </c>
      <c r="I20" s="25">
        <v>1492</v>
      </c>
      <c r="J20" s="25">
        <v>257033.85000000006</v>
      </c>
      <c r="K20" s="25">
        <v>694</v>
      </c>
      <c r="L20" s="25">
        <v>124826.59999999999</v>
      </c>
      <c r="M20" s="25">
        <v>199</v>
      </c>
      <c r="N20" s="25">
        <v>39143.30000000001</v>
      </c>
      <c r="O20" s="25">
        <v>14965</v>
      </c>
      <c r="P20" s="25">
        <v>5437849.3999999994</v>
      </c>
      <c r="Q20" s="25"/>
      <c r="R20" s="25"/>
      <c r="S20" s="25">
        <v>79948</v>
      </c>
      <c r="T20" s="25">
        <v>13617863.449999997</v>
      </c>
      <c r="U20" s="26">
        <v>11162183.155737706</v>
      </c>
    </row>
    <row r="21" spans="2:22" x14ac:dyDescent="0.25">
      <c r="B21" s="1" t="s">
        <v>0</v>
      </c>
      <c r="C21" s="24">
        <v>114123</v>
      </c>
      <c r="D21" s="25">
        <v>13908420.399999995</v>
      </c>
      <c r="E21" s="25">
        <v>162</v>
      </c>
      <c r="F21" s="25">
        <v>19727.400000000001</v>
      </c>
      <c r="G21" s="25">
        <v>2757</v>
      </c>
      <c r="H21" s="25">
        <v>495654.80000000005</v>
      </c>
      <c r="I21" s="25">
        <v>1320</v>
      </c>
      <c r="J21" s="25">
        <v>240522.4500000001</v>
      </c>
      <c r="K21" s="25">
        <v>1583</v>
      </c>
      <c r="L21" s="25">
        <v>282784.60000000003</v>
      </c>
      <c r="M21" s="25">
        <v>199</v>
      </c>
      <c r="N21" s="25">
        <v>38393.300000000003</v>
      </c>
      <c r="O21" s="25">
        <v>12176</v>
      </c>
      <c r="P21" s="25">
        <v>4427421.0999999996</v>
      </c>
      <c r="Q21" s="25"/>
      <c r="R21" s="25"/>
      <c r="S21" s="25">
        <v>132320</v>
      </c>
      <c r="T21" s="25">
        <v>19412924.050000008</v>
      </c>
      <c r="U21" s="26">
        <v>15912232.827868842</v>
      </c>
    </row>
    <row r="22" spans="2:22" x14ac:dyDescent="0.25">
      <c r="B22" s="1" t="s">
        <v>34</v>
      </c>
      <c r="C22" s="24">
        <v>113619</v>
      </c>
      <c r="D22" s="25">
        <v>13738158.999999998</v>
      </c>
      <c r="E22" s="25">
        <v>893</v>
      </c>
      <c r="F22" s="25">
        <v>56947.799999999967</v>
      </c>
      <c r="G22" s="25">
        <v>3584</v>
      </c>
      <c r="H22" s="25">
        <v>640982.1</v>
      </c>
      <c r="I22" s="25">
        <v>2290</v>
      </c>
      <c r="J22" s="25">
        <v>295721.7</v>
      </c>
      <c r="K22" s="25">
        <v>1659</v>
      </c>
      <c r="L22" s="25">
        <v>288879.8</v>
      </c>
      <c r="M22" s="25">
        <v>407</v>
      </c>
      <c r="N22" s="25">
        <v>79242.599999999991</v>
      </c>
      <c r="O22" s="25">
        <v>16276</v>
      </c>
      <c r="P22" s="25">
        <v>5708883.1000000006</v>
      </c>
      <c r="Q22" s="25"/>
      <c r="R22" s="25"/>
      <c r="S22" s="25">
        <v>138728</v>
      </c>
      <c r="T22" s="25">
        <v>20808816.100000005</v>
      </c>
      <c r="U22" s="26">
        <v>17056406.639344279</v>
      </c>
      <c r="V22" s="35"/>
    </row>
    <row r="23" spans="2:22" x14ac:dyDescent="0.25">
      <c r="B23" s="1" t="s">
        <v>35</v>
      </c>
      <c r="C23" s="24">
        <v>704304</v>
      </c>
      <c r="D23" s="25">
        <v>89134009.099999979</v>
      </c>
      <c r="E23" s="25">
        <v>1766</v>
      </c>
      <c r="F23" s="25">
        <v>220928.05000000005</v>
      </c>
      <c r="G23" s="25">
        <v>12573</v>
      </c>
      <c r="H23" s="25">
        <v>2358517.2999999989</v>
      </c>
      <c r="I23" s="25">
        <v>13413</v>
      </c>
      <c r="J23" s="25">
        <v>2308069.5999999987</v>
      </c>
      <c r="K23" s="25">
        <v>2763</v>
      </c>
      <c r="L23" s="25">
        <v>501273.40000000008</v>
      </c>
      <c r="M23" s="25">
        <v>587</v>
      </c>
      <c r="N23" s="25">
        <v>126072.70000000001</v>
      </c>
      <c r="O23" s="25">
        <v>1313</v>
      </c>
      <c r="P23" s="25">
        <v>462630.09999999992</v>
      </c>
      <c r="Q23" s="25"/>
      <c r="R23" s="25"/>
      <c r="S23" s="25">
        <v>736719</v>
      </c>
      <c r="T23" s="25">
        <v>95111500.250000015</v>
      </c>
      <c r="U23" s="26">
        <v>77960246.106557429</v>
      </c>
    </row>
    <row r="24" spans="2:22" x14ac:dyDescent="0.25">
      <c r="B24" s="27" t="s">
        <v>56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>
        <v>54862621</v>
      </c>
      <c r="U24" s="34">
        <f>T24/1.22</f>
        <v>44969361.475409836</v>
      </c>
    </row>
    <row r="25" spans="2:22" x14ac:dyDescent="0.25">
      <c r="B25" s="27" t="s">
        <v>57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>
        <f>T25/1.22</f>
        <v>0</v>
      </c>
    </row>
    <row r="26" spans="2:22" x14ac:dyDescent="0.25">
      <c r="B26" s="27" t="s">
        <v>58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>
        <f>T26/1.22</f>
        <v>0</v>
      </c>
    </row>
    <row r="27" spans="2:22" x14ac:dyDescent="0.25">
      <c r="B27" s="27" t="s">
        <v>39</v>
      </c>
      <c r="C27" s="28">
        <f>SUM(C11:C26)</f>
        <v>2907405</v>
      </c>
      <c r="D27" s="28">
        <f t="shared" ref="D27:U27" si="0">SUM(D11:D26)</f>
        <v>352091335.33999997</v>
      </c>
      <c r="E27" s="28">
        <f t="shared" si="0"/>
        <v>12399</v>
      </c>
      <c r="F27" s="28">
        <f t="shared" si="0"/>
        <v>1276647.9500000002</v>
      </c>
      <c r="G27" s="28">
        <f t="shared" si="0"/>
        <v>64730</v>
      </c>
      <c r="H27" s="28">
        <f t="shared" si="0"/>
        <v>11747775.609999999</v>
      </c>
      <c r="I27" s="28">
        <f t="shared" si="0"/>
        <v>98370</v>
      </c>
      <c r="J27" s="28">
        <f t="shared" si="0"/>
        <v>14188438.549999997</v>
      </c>
      <c r="K27" s="28">
        <f t="shared" si="0"/>
        <v>23258</v>
      </c>
      <c r="L27" s="28">
        <f t="shared" si="0"/>
        <v>4056795.7</v>
      </c>
      <c r="M27" s="28">
        <f t="shared" si="0"/>
        <v>3641</v>
      </c>
      <c r="N27" s="28">
        <f t="shared" si="0"/>
        <v>724453.8</v>
      </c>
      <c r="O27" s="28">
        <f t="shared" si="0"/>
        <v>174977</v>
      </c>
      <c r="P27" s="28">
        <f t="shared" si="0"/>
        <v>61234866.390000001</v>
      </c>
      <c r="Q27" s="28">
        <f t="shared" si="0"/>
        <v>0</v>
      </c>
      <c r="R27" s="28">
        <f t="shared" si="0"/>
        <v>0</v>
      </c>
      <c r="S27" s="28">
        <f t="shared" si="0"/>
        <v>3284768</v>
      </c>
      <c r="T27" s="28">
        <f t="shared" si="0"/>
        <v>500180751.83999997</v>
      </c>
      <c r="U27" s="28">
        <f t="shared" si="0"/>
        <v>409984222.81967223</v>
      </c>
    </row>
    <row r="28" spans="2:22" ht="15" customHeight="1" x14ac:dyDescent="0.25">
      <c r="B28" s="1" t="s">
        <v>24</v>
      </c>
      <c r="C28" s="24">
        <v>31725</v>
      </c>
      <c r="D28" s="25">
        <v>3807420.600000001</v>
      </c>
      <c r="E28" s="25">
        <v>173</v>
      </c>
      <c r="F28" s="25">
        <v>21060.2</v>
      </c>
      <c r="G28" s="25">
        <v>1284</v>
      </c>
      <c r="H28" s="25">
        <v>230034.79999999993</v>
      </c>
      <c r="I28" s="25">
        <v>1658</v>
      </c>
      <c r="J28" s="25">
        <v>289047.89999999997</v>
      </c>
      <c r="K28" s="25">
        <v>548</v>
      </c>
      <c r="L28" s="25">
        <v>99248.099999999991</v>
      </c>
      <c r="M28" s="25">
        <v>170</v>
      </c>
      <c r="N28" s="25">
        <v>30757.100000000009</v>
      </c>
      <c r="O28" s="25">
        <v>10575</v>
      </c>
      <c r="P28" s="25">
        <v>3829102.3</v>
      </c>
      <c r="Q28" s="25"/>
      <c r="R28" s="25"/>
      <c r="S28" s="25">
        <v>46133</v>
      </c>
      <c r="T28" s="25">
        <v>8306670.9999999963</v>
      </c>
      <c r="U28" s="26">
        <v>6808746.7213114817</v>
      </c>
    </row>
    <row r="29" spans="2:22" x14ac:dyDescent="0.25">
      <c r="B29" s="1" t="s">
        <v>25</v>
      </c>
      <c r="C29" s="24">
        <v>72539</v>
      </c>
      <c r="D29" s="25">
        <v>7393610.0999999996</v>
      </c>
      <c r="E29" s="25">
        <v>2561</v>
      </c>
      <c r="F29" s="25">
        <v>144977.60000000003</v>
      </c>
      <c r="G29" s="25">
        <v>2442</v>
      </c>
      <c r="H29" s="25">
        <v>434251.3000000001</v>
      </c>
      <c r="I29" s="25">
        <v>5964</v>
      </c>
      <c r="J29" s="25">
        <v>625056.05000000016</v>
      </c>
      <c r="K29" s="25">
        <v>838</v>
      </c>
      <c r="L29" s="25">
        <v>148366.09999999998</v>
      </c>
      <c r="M29" s="25">
        <v>112</v>
      </c>
      <c r="N29" s="25">
        <v>20662.800000000007</v>
      </c>
      <c r="O29" s="25">
        <v>21498</v>
      </c>
      <c r="P29" s="25">
        <v>7676046.6000000006</v>
      </c>
      <c r="Q29" s="25"/>
      <c r="R29" s="25"/>
      <c r="S29" s="25">
        <v>105954</v>
      </c>
      <c r="T29" s="25">
        <v>16442970.549999986</v>
      </c>
      <c r="U29" s="26">
        <v>13477844.713114755</v>
      </c>
    </row>
    <row r="30" spans="2:22" x14ac:dyDescent="0.25">
      <c r="B30" s="1" t="s">
        <v>26</v>
      </c>
      <c r="C30" s="24">
        <v>130538</v>
      </c>
      <c r="D30" s="25">
        <v>15248133.6</v>
      </c>
      <c r="E30" s="25">
        <v>896</v>
      </c>
      <c r="F30" s="25">
        <v>97799.099999999991</v>
      </c>
      <c r="G30" s="25">
        <v>4531</v>
      </c>
      <c r="H30" s="25">
        <v>749903.9</v>
      </c>
      <c r="I30" s="25">
        <v>6356</v>
      </c>
      <c r="J30" s="25">
        <v>1118926.2499999995</v>
      </c>
      <c r="K30" s="25">
        <v>2129</v>
      </c>
      <c r="L30" s="25">
        <v>349005.50000000006</v>
      </c>
      <c r="M30" s="25">
        <v>353</v>
      </c>
      <c r="N30" s="25">
        <v>67615.299999999988</v>
      </c>
      <c r="O30" s="25">
        <v>11460</v>
      </c>
      <c r="P30" s="25">
        <v>3984444.0000000009</v>
      </c>
      <c r="Q30" s="25"/>
      <c r="R30" s="25"/>
      <c r="S30" s="25">
        <v>156263</v>
      </c>
      <c r="T30" s="25">
        <v>21615827.649999995</v>
      </c>
      <c r="U30" s="26">
        <v>17717891.516393442</v>
      </c>
    </row>
    <row r="31" spans="2:22" x14ac:dyDescent="0.25">
      <c r="B31" s="1" t="s">
        <v>27</v>
      </c>
      <c r="C31" s="24">
        <v>128338</v>
      </c>
      <c r="D31" s="25">
        <v>15717639.300000001</v>
      </c>
      <c r="E31" s="25">
        <v>280</v>
      </c>
      <c r="F31" s="25">
        <v>34233.85</v>
      </c>
      <c r="G31" s="25">
        <v>2354</v>
      </c>
      <c r="H31" s="25">
        <v>428505.69999999984</v>
      </c>
      <c r="I31" s="25">
        <v>3276</v>
      </c>
      <c r="J31" s="25">
        <v>563628.24999999988</v>
      </c>
      <c r="K31" s="25">
        <v>914</v>
      </c>
      <c r="L31" s="25">
        <v>166282.50000000003</v>
      </c>
      <c r="M31" s="25">
        <v>92</v>
      </c>
      <c r="N31" s="25">
        <v>18096.400000000005</v>
      </c>
      <c r="O31" s="25">
        <v>6923</v>
      </c>
      <c r="P31" s="25">
        <v>2524739.100000001</v>
      </c>
      <c r="Q31" s="25"/>
      <c r="R31" s="25"/>
      <c r="S31" s="25">
        <v>142177</v>
      </c>
      <c r="T31" s="25">
        <v>19453125.100000005</v>
      </c>
      <c r="U31" s="26">
        <v>15945184.508196723</v>
      </c>
    </row>
    <row r="32" spans="2:22" x14ac:dyDescent="0.25">
      <c r="B32" s="1" t="s">
        <v>28</v>
      </c>
      <c r="C32" s="24">
        <v>292534</v>
      </c>
      <c r="D32" s="25">
        <v>36711470.400000036</v>
      </c>
      <c r="E32" s="25">
        <v>2291</v>
      </c>
      <c r="F32" s="25">
        <v>250335.49999999997</v>
      </c>
      <c r="G32" s="25">
        <v>11744</v>
      </c>
      <c r="H32" s="25">
        <v>2200837.7999999998</v>
      </c>
      <c r="I32" s="25">
        <v>19661</v>
      </c>
      <c r="J32" s="25">
        <v>2457088.1999999997</v>
      </c>
      <c r="K32" s="25">
        <v>5191</v>
      </c>
      <c r="L32" s="25">
        <v>913938.9</v>
      </c>
      <c r="M32" s="25">
        <v>750</v>
      </c>
      <c r="N32" s="25">
        <v>159108.9</v>
      </c>
      <c r="O32" s="25">
        <v>28776</v>
      </c>
      <c r="P32" s="25">
        <v>10118092.300000001</v>
      </c>
      <c r="Q32" s="25"/>
      <c r="R32" s="25"/>
      <c r="S32" s="25">
        <v>360947</v>
      </c>
      <c r="T32" s="25">
        <v>52810871.999999985</v>
      </c>
      <c r="U32" s="26">
        <v>43287600.000000022</v>
      </c>
    </row>
    <row r="33" spans="2:21" x14ac:dyDescent="0.25">
      <c r="B33" s="1" t="s">
        <v>29</v>
      </c>
      <c r="C33" s="24">
        <v>49756</v>
      </c>
      <c r="D33" s="25">
        <v>6084633.799999998</v>
      </c>
      <c r="E33" s="25">
        <v>215</v>
      </c>
      <c r="F33" s="25">
        <v>26190.5</v>
      </c>
      <c r="G33" s="25">
        <v>1319</v>
      </c>
      <c r="H33" s="25">
        <v>240345.1</v>
      </c>
      <c r="I33" s="25">
        <v>2205</v>
      </c>
      <c r="J33" s="25">
        <v>383038.0500000001</v>
      </c>
      <c r="K33" s="25">
        <v>734</v>
      </c>
      <c r="L33" s="25">
        <v>132989.5</v>
      </c>
      <c r="M33" s="25">
        <v>204</v>
      </c>
      <c r="N33" s="25">
        <v>40110.30000000001</v>
      </c>
      <c r="O33" s="25">
        <v>15822</v>
      </c>
      <c r="P33" s="25">
        <v>5733371.3999999985</v>
      </c>
      <c r="Q33" s="25"/>
      <c r="R33" s="25"/>
      <c r="S33" s="25">
        <v>70255</v>
      </c>
      <c r="T33" s="25">
        <v>12640678.649999999</v>
      </c>
      <c r="U33" s="26">
        <v>10361212.008196728</v>
      </c>
    </row>
    <row r="34" spans="2:21" x14ac:dyDescent="0.25">
      <c r="B34" s="1" t="s">
        <v>30</v>
      </c>
      <c r="C34" s="24">
        <v>98566</v>
      </c>
      <c r="D34" s="25">
        <v>10526895.100000003</v>
      </c>
      <c r="E34" s="25">
        <v>627</v>
      </c>
      <c r="F34" s="25">
        <v>59187.099999999991</v>
      </c>
      <c r="G34" s="25">
        <v>2640</v>
      </c>
      <c r="H34" s="25">
        <v>407133.20000000007</v>
      </c>
      <c r="I34" s="25">
        <v>2312</v>
      </c>
      <c r="J34" s="25">
        <v>394620.70000000019</v>
      </c>
      <c r="K34" s="25">
        <v>958</v>
      </c>
      <c r="L34" s="25">
        <v>138452.39999999997</v>
      </c>
      <c r="M34" s="25">
        <v>202</v>
      </c>
      <c r="N34" s="25">
        <v>36269.9</v>
      </c>
      <c r="O34" s="25">
        <v>23604</v>
      </c>
      <c r="P34" s="25">
        <v>7015055.4999999991</v>
      </c>
      <c r="Q34" s="25"/>
      <c r="R34" s="25"/>
      <c r="S34" s="25">
        <v>128909</v>
      </c>
      <c r="T34" s="25">
        <v>18577613.900000006</v>
      </c>
      <c r="U34" s="26">
        <v>15227552.377049176</v>
      </c>
    </row>
    <row r="35" spans="2:21" x14ac:dyDescent="0.25">
      <c r="B35" s="1" t="s">
        <v>31</v>
      </c>
      <c r="C35" s="24">
        <v>838175</v>
      </c>
      <c r="D35" s="25">
        <v>95969664.900000051</v>
      </c>
      <c r="E35" s="25">
        <v>2193</v>
      </c>
      <c r="F35" s="25">
        <v>255104.32999999996</v>
      </c>
      <c r="G35" s="25">
        <v>13833</v>
      </c>
      <c r="H35" s="25">
        <v>2466260.1799999997</v>
      </c>
      <c r="I35" s="25">
        <v>30745</v>
      </c>
      <c r="J35" s="25">
        <v>4135733.2300000023</v>
      </c>
      <c r="K35" s="25">
        <v>2969</v>
      </c>
      <c r="L35" s="25">
        <v>501484.39999999985</v>
      </c>
      <c r="M35" s="25">
        <v>366</v>
      </c>
      <c r="N35" s="25">
        <v>70713.000000000015</v>
      </c>
      <c r="O35" s="25">
        <v>1464</v>
      </c>
      <c r="P35" s="25">
        <v>478492.50000000006</v>
      </c>
      <c r="Q35" s="25"/>
      <c r="R35" s="25"/>
      <c r="S35" s="25">
        <v>889745</v>
      </c>
      <c r="T35" s="25">
        <v>103877452.54000007</v>
      </c>
      <c r="U35" s="26">
        <v>85145452.901639357</v>
      </c>
    </row>
    <row r="36" spans="2:21" x14ac:dyDescent="0.25">
      <c r="B36" s="1" t="s">
        <v>32</v>
      </c>
      <c r="C36" s="24">
        <v>41009</v>
      </c>
      <c r="D36" s="25">
        <v>5019610.4999999991</v>
      </c>
      <c r="E36" s="25">
        <v>253</v>
      </c>
      <c r="F36" s="25">
        <v>30840.600000000002</v>
      </c>
      <c r="G36" s="25">
        <v>1494</v>
      </c>
      <c r="H36" s="25">
        <v>272109.40000000002</v>
      </c>
      <c r="I36" s="25">
        <v>1962</v>
      </c>
      <c r="J36" s="25">
        <v>335630.10000000009</v>
      </c>
      <c r="K36" s="25">
        <v>641</v>
      </c>
      <c r="L36" s="25">
        <v>116319.79999999997</v>
      </c>
      <c r="M36" s="25">
        <v>204</v>
      </c>
      <c r="N36" s="25">
        <v>38340</v>
      </c>
      <c r="O36" s="25">
        <v>11203</v>
      </c>
      <c r="P36" s="25">
        <v>4069532.4000000004</v>
      </c>
      <c r="Q36" s="25"/>
      <c r="R36" s="25"/>
      <c r="S36" s="25">
        <v>56766</v>
      </c>
      <c r="T36" s="25">
        <v>9882382.7999999989</v>
      </c>
      <c r="U36" s="26">
        <v>8100313.7704918049</v>
      </c>
    </row>
    <row r="37" spans="2:21" x14ac:dyDescent="0.25">
      <c r="B37" s="1" t="s">
        <v>33</v>
      </c>
      <c r="C37" s="24">
        <v>56344</v>
      </c>
      <c r="D37" s="25">
        <v>6889654.799999997</v>
      </c>
      <c r="E37" s="25">
        <v>200</v>
      </c>
      <c r="F37" s="25">
        <v>24450.999999999993</v>
      </c>
      <c r="G37" s="25">
        <v>1504</v>
      </c>
      <c r="H37" s="25">
        <v>274342.3</v>
      </c>
      <c r="I37" s="25">
        <v>1501</v>
      </c>
      <c r="J37" s="25">
        <v>259775.40000000008</v>
      </c>
      <c r="K37" s="25">
        <v>659</v>
      </c>
      <c r="L37" s="25">
        <v>119133.19999999997</v>
      </c>
      <c r="M37" s="25">
        <v>162</v>
      </c>
      <c r="N37" s="25">
        <v>31764.3</v>
      </c>
      <c r="O37" s="25">
        <v>13282</v>
      </c>
      <c r="P37" s="25">
        <v>4828485.8999999985</v>
      </c>
      <c r="Q37" s="25"/>
      <c r="R37" s="25"/>
      <c r="S37" s="25">
        <v>73652</v>
      </c>
      <c r="T37" s="25">
        <v>12427606.899999993</v>
      </c>
      <c r="U37" s="26">
        <v>10186563.032786882</v>
      </c>
    </row>
    <row r="38" spans="2:21" x14ac:dyDescent="0.25">
      <c r="B38" s="1" t="s">
        <v>0</v>
      </c>
      <c r="C38" s="24">
        <v>91486</v>
      </c>
      <c r="D38" s="25">
        <v>11136598.999999996</v>
      </c>
      <c r="E38" s="25">
        <v>187</v>
      </c>
      <c r="F38" s="25">
        <v>22809.499999999996</v>
      </c>
      <c r="G38" s="25">
        <v>2208</v>
      </c>
      <c r="H38" s="25">
        <v>395711.59999999992</v>
      </c>
      <c r="I38" s="25">
        <v>1201</v>
      </c>
      <c r="J38" s="25">
        <v>218759.1</v>
      </c>
      <c r="K38" s="25">
        <v>1412</v>
      </c>
      <c r="L38" s="25">
        <v>252989.59999999998</v>
      </c>
      <c r="M38" s="25">
        <v>216</v>
      </c>
      <c r="N38" s="25">
        <v>40077.299999999996</v>
      </c>
      <c r="O38" s="25">
        <v>12560</v>
      </c>
      <c r="P38" s="25">
        <v>4566641.9999999991</v>
      </c>
      <c r="Q38" s="25"/>
      <c r="R38" s="25"/>
      <c r="S38" s="25">
        <v>109270</v>
      </c>
      <c r="T38" s="25">
        <v>16633588.099999996</v>
      </c>
      <c r="U38" s="26">
        <v>13634088.606557366</v>
      </c>
    </row>
    <row r="39" spans="2:21" x14ac:dyDescent="0.25">
      <c r="B39" s="1" t="s">
        <v>34</v>
      </c>
      <c r="C39" s="24">
        <v>113785</v>
      </c>
      <c r="D39" s="25">
        <v>12289819.299999997</v>
      </c>
      <c r="E39" s="25">
        <v>789</v>
      </c>
      <c r="F39" s="25">
        <v>50053.5</v>
      </c>
      <c r="G39" s="25">
        <v>3867</v>
      </c>
      <c r="H39" s="25">
        <v>661369.60000000009</v>
      </c>
      <c r="I39" s="25">
        <v>2132</v>
      </c>
      <c r="J39" s="25">
        <v>263125.90000000002</v>
      </c>
      <c r="K39" s="25">
        <v>1658</v>
      </c>
      <c r="L39" s="25">
        <v>284234.3</v>
      </c>
      <c r="M39" s="25">
        <v>429</v>
      </c>
      <c r="N39" s="25">
        <v>80143.599999999977</v>
      </c>
      <c r="O39" s="25">
        <v>16113</v>
      </c>
      <c r="P39" s="25">
        <v>5650615.2000000002</v>
      </c>
      <c r="Q39" s="25"/>
      <c r="R39" s="25"/>
      <c r="S39" s="25">
        <v>138773</v>
      </c>
      <c r="T39" s="25">
        <v>19279361.400000002</v>
      </c>
      <c r="U39" s="26">
        <v>15802755.245901641</v>
      </c>
    </row>
    <row r="40" spans="2:21" x14ac:dyDescent="0.25">
      <c r="B40" s="1" t="s">
        <v>35</v>
      </c>
      <c r="C40" s="24">
        <v>541585</v>
      </c>
      <c r="D40" s="25">
        <v>68377623.899999991</v>
      </c>
      <c r="E40" s="25">
        <v>1393</v>
      </c>
      <c r="F40" s="25">
        <v>173761.89999999997</v>
      </c>
      <c r="G40" s="25">
        <v>10081</v>
      </c>
      <c r="H40" s="25">
        <v>1899780.5000000002</v>
      </c>
      <c r="I40" s="25">
        <v>11270</v>
      </c>
      <c r="J40" s="25">
        <v>1935748</v>
      </c>
      <c r="K40" s="25">
        <v>2328</v>
      </c>
      <c r="L40" s="25">
        <v>417422.59999999992</v>
      </c>
      <c r="M40" s="25">
        <v>529</v>
      </c>
      <c r="N40" s="25">
        <v>112466.00000000001</v>
      </c>
      <c r="O40" s="25">
        <v>1108</v>
      </c>
      <c r="P40" s="25">
        <v>381248.70000000007</v>
      </c>
      <c r="Q40" s="25"/>
      <c r="R40" s="25"/>
      <c r="S40" s="25">
        <v>568294</v>
      </c>
      <c r="T40" s="25">
        <v>73298051.599999964</v>
      </c>
      <c r="U40" s="26">
        <v>60080370.163934425</v>
      </c>
    </row>
    <row r="41" spans="2:21" x14ac:dyDescent="0.25">
      <c r="B41" s="27" t="s">
        <v>56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0</v>
      </c>
      <c r="U41" s="34">
        <f>T41/1.22</f>
        <v>0</v>
      </c>
    </row>
    <row r="42" spans="2:21" x14ac:dyDescent="0.25">
      <c r="B42" s="27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>
        <f t="shared" ref="U42:U43" si="1">T42/1.22</f>
        <v>0</v>
      </c>
    </row>
    <row r="43" spans="2:21" x14ac:dyDescent="0.25">
      <c r="B43" s="27" t="s">
        <v>58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>
        <f t="shared" si="1"/>
        <v>0</v>
      </c>
    </row>
    <row r="44" spans="2:21" x14ac:dyDescent="0.25">
      <c r="B44" s="27" t="s">
        <v>40</v>
      </c>
      <c r="C44" s="28">
        <f>SUM(C28:C43)</f>
        <v>2486380</v>
      </c>
      <c r="D44" s="28">
        <f t="shared" ref="D44:U44" si="2">SUM(D28:D43)</f>
        <v>295172775.30000007</v>
      </c>
      <c r="E44" s="28">
        <f t="shared" si="2"/>
        <v>12058</v>
      </c>
      <c r="F44" s="28">
        <f t="shared" si="2"/>
        <v>1190804.68</v>
      </c>
      <c r="G44" s="28">
        <f t="shared" si="2"/>
        <v>59301</v>
      </c>
      <c r="H44" s="28">
        <f t="shared" si="2"/>
        <v>10660585.379999999</v>
      </c>
      <c r="I44" s="28">
        <f t="shared" si="2"/>
        <v>90243</v>
      </c>
      <c r="J44" s="28">
        <f t="shared" si="2"/>
        <v>12980177.130000003</v>
      </c>
      <c r="K44" s="28">
        <f t="shared" si="2"/>
        <v>20979</v>
      </c>
      <c r="L44" s="28">
        <f t="shared" si="2"/>
        <v>3639866.9</v>
      </c>
      <c r="M44" s="28">
        <f t="shared" si="2"/>
        <v>3789</v>
      </c>
      <c r="N44" s="28">
        <f t="shared" si="2"/>
        <v>746124.9</v>
      </c>
      <c r="O44" s="28">
        <f t="shared" si="2"/>
        <v>174388</v>
      </c>
      <c r="P44" s="28">
        <f t="shared" si="2"/>
        <v>60855867.900000006</v>
      </c>
      <c r="Q44" s="28">
        <f t="shared" si="2"/>
        <v>0</v>
      </c>
      <c r="R44" s="28">
        <f t="shared" si="2"/>
        <v>0</v>
      </c>
      <c r="S44" s="28">
        <f t="shared" si="2"/>
        <v>2847138</v>
      </c>
      <c r="T44" s="28">
        <f t="shared" si="2"/>
        <v>385246202.19</v>
      </c>
      <c r="U44" s="28">
        <f t="shared" si="2"/>
        <v>315775575.56557381</v>
      </c>
    </row>
    <row r="45" spans="2:21" x14ac:dyDescent="0.25">
      <c r="B45" s="15" t="s">
        <v>24</v>
      </c>
      <c r="C45" s="24">
        <v>28175</v>
      </c>
      <c r="D45" s="25">
        <v>3444753.9</v>
      </c>
      <c r="E45" s="25">
        <v>218</v>
      </c>
      <c r="F45" s="25">
        <v>26447.749999999989</v>
      </c>
      <c r="G45" s="25">
        <v>1461</v>
      </c>
      <c r="H45" s="25">
        <v>266021.40000000002</v>
      </c>
      <c r="I45" s="25">
        <v>1732</v>
      </c>
      <c r="J45" s="25">
        <v>299591.74999999994</v>
      </c>
      <c r="K45" s="25">
        <v>807</v>
      </c>
      <c r="L45" s="25">
        <v>146263.99999999997</v>
      </c>
      <c r="M45" s="25">
        <v>182</v>
      </c>
      <c r="N45" s="25">
        <v>35799.400000000009</v>
      </c>
      <c r="O45" s="25">
        <v>15293</v>
      </c>
      <c r="P45" s="25">
        <v>5542982.2000000002</v>
      </c>
      <c r="Q45" s="25"/>
      <c r="R45" s="25"/>
      <c r="S45" s="25">
        <v>47868</v>
      </c>
      <c r="T45" s="25">
        <v>9761860.4000000004</v>
      </c>
      <c r="U45" s="26">
        <v>8001524.9180327794</v>
      </c>
    </row>
    <row r="46" spans="2:21" x14ac:dyDescent="0.25">
      <c r="B46" s="15" t="s">
        <v>25</v>
      </c>
      <c r="C46" s="24">
        <v>61414</v>
      </c>
      <c r="D46" s="25">
        <v>7034969.1999999993</v>
      </c>
      <c r="E46" s="25">
        <v>2649</v>
      </c>
      <c r="F46" s="25">
        <v>161210</v>
      </c>
      <c r="G46" s="25">
        <v>2886</v>
      </c>
      <c r="H46" s="25">
        <v>510162.4</v>
      </c>
      <c r="I46" s="25">
        <v>5807</v>
      </c>
      <c r="J46" s="25">
        <v>693905.8</v>
      </c>
      <c r="K46" s="25">
        <v>1027</v>
      </c>
      <c r="L46" s="25">
        <v>183471.80000000002</v>
      </c>
      <c r="M46" s="25">
        <v>143</v>
      </c>
      <c r="N46" s="25">
        <v>27615.400000000012</v>
      </c>
      <c r="O46" s="25">
        <v>26417</v>
      </c>
      <c r="P46" s="25">
        <v>9417740.2999999989</v>
      </c>
      <c r="Q46" s="25"/>
      <c r="R46" s="25"/>
      <c r="S46" s="25">
        <v>100343</v>
      </c>
      <c r="T46" s="25">
        <v>18029074.900000002</v>
      </c>
      <c r="U46" s="26">
        <v>14777930.245901637</v>
      </c>
    </row>
    <row r="47" spans="2:21" x14ac:dyDescent="0.25">
      <c r="B47" s="15" t="s">
        <v>26</v>
      </c>
      <c r="C47" s="24">
        <v>109524</v>
      </c>
      <c r="D47" s="25">
        <v>13258468.799999997</v>
      </c>
      <c r="E47" s="25">
        <v>928</v>
      </c>
      <c r="F47" s="25">
        <v>106374.10000000005</v>
      </c>
      <c r="G47" s="25">
        <v>5293</v>
      </c>
      <c r="H47" s="25">
        <v>911346.8</v>
      </c>
      <c r="I47" s="25">
        <v>7047</v>
      </c>
      <c r="J47" s="25">
        <v>1218843.25</v>
      </c>
      <c r="K47" s="25">
        <v>2553</v>
      </c>
      <c r="L47" s="25">
        <v>419755</v>
      </c>
      <c r="M47" s="25">
        <v>461</v>
      </c>
      <c r="N47" s="25">
        <v>88800.099999999991</v>
      </c>
      <c r="O47" s="25">
        <v>14641</v>
      </c>
      <c r="P47" s="25">
        <v>5101244.4000000032</v>
      </c>
      <c r="Q47" s="25"/>
      <c r="R47" s="25"/>
      <c r="S47" s="25">
        <v>140447</v>
      </c>
      <c r="T47" s="25">
        <v>21104832.449999996</v>
      </c>
      <c r="U47" s="26">
        <v>17299042.991803285</v>
      </c>
    </row>
    <row r="48" spans="2:21" x14ac:dyDescent="0.25">
      <c r="B48" s="15" t="s">
        <v>27</v>
      </c>
      <c r="C48" s="24">
        <v>73144</v>
      </c>
      <c r="D48" s="25">
        <v>8956652.6999999974</v>
      </c>
      <c r="E48" s="25">
        <v>237</v>
      </c>
      <c r="F48" s="25">
        <v>28993.299999999996</v>
      </c>
      <c r="G48" s="25">
        <v>2362</v>
      </c>
      <c r="H48" s="25">
        <v>429742.90000000008</v>
      </c>
      <c r="I48" s="25">
        <v>2333</v>
      </c>
      <c r="J48" s="25">
        <v>401711.85</v>
      </c>
      <c r="K48" s="25">
        <v>1177</v>
      </c>
      <c r="L48" s="25">
        <v>214390.79999999993</v>
      </c>
      <c r="M48" s="25">
        <v>88</v>
      </c>
      <c r="N48" s="25">
        <v>17309.600000000006</v>
      </c>
      <c r="O48" s="25">
        <v>7205</v>
      </c>
      <c r="P48" s="25">
        <v>2632744.2000000007</v>
      </c>
      <c r="Q48" s="25"/>
      <c r="R48" s="25"/>
      <c r="S48" s="25">
        <v>86546</v>
      </c>
      <c r="T48" s="25">
        <v>12681545.349999994</v>
      </c>
      <c r="U48" s="26">
        <v>10394709.303278686</v>
      </c>
    </row>
    <row r="49" spans="2:21" x14ac:dyDescent="0.25">
      <c r="B49" s="15" t="s">
        <v>28</v>
      </c>
      <c r="C49" s="24">
        <v>289564</v>
      </c>
      <c r="D49" s="25">
        <v>35903613.100000024</v>
      </c>
      <c r="E49" s="25">
        <v>2670</v>
      </c>
      <c r="F49" s="25">
        <v>290107.80000000016</v>
      </c>
      <c r="G49" s="25">
        <v>13853</v>
      </c>
      <c r="H49" s="25">
        <v>2599929.8000000007</v>
      </c>
      <c r="I49" s="25">
        <v>23201</v>
      </c>
      <c r="J49" s="25">
        <v>2862566.5000000005</v>
      </c>
      <c r="K49" s="25">
        <v>6149</v>
      </c>
      <c r="L49" s="25">
        <v>1080357.4000000001</v>
      </c>
      <c r="M49" s="25">
        <v>917</v>
      </c>
      <c r="N49" s="25">
        <v>190497.50000000003</v>
      </c>
      <c r="O49" s="25">
        <v>35413</v>
      </c>
      <c r="P49" s="25">
        <v>12485712.799999995</v>
      </c>
      <c r="Q49" s="25"/>
      <c r="R49" s="25"/>
      <c r="S49" s="25">
        <v>371767</v>
      </c>
      <c r="T49" s="25">
        <v>55412784.900000006</v>
      </c>
      <c r="U49" s="26">
        <v>45420315.491803274</v>
      </c>
    </row>
    <row r="50" spans="2:21" x14ac:dyDescent="0.25">
      <c r="B50" s="15" t="s">
        <v>29</v>
      </c>
      <c r="C50" s="24">
        <v>36110</v>
      </c>
      <c r="D50" s="25">
        <v>4420103.8000000007</v>
      </c>
      <c r="E50" s="25">
        <v>230</v>
      </c>
      <c r="F50" s="25">
        <v>28032.9</v>
      </c>
      <c r="G50" s="25">
        <v>1392</v>
      </c>
      <c r="H50" s="25">
        <v>253457.1</v>
      </c>
      <c r="I50" s="25">
        <v>2228</v>
      </c>
      <c r="J50" s="25">
        <v>386492.4</v>
      </c>
      <c r="K50" s="25">
        <v>878</v>
      </c>
      <c r="L50" s="25">
        <v>158910.79999999999</v>
      </c>
      <c r="M50" s="25">
        <v>221</v>
      </c>
      <c r="N50" s="25">
        <v>43465.200000000004</v>
      </c>
      <c r="O50" s="25">
        <v>17571</v>
      </c>
      <c r="P50" s="25">
        <v>6372246.5999999978</v>
      </c>
      <c r="Q50" s="25"/>
      <c r="R50" s="25"/>
      <c r="S50" s="25">
        <v>58630</v>
      </c>
      <c r="T50" s="25">
        <v>11662708.799999997</v>
      </c>
      <c r="U50" s="26">
        <v>9559597.3770491853</v>
      </c>
    </row>
    <row r="51" spans="2:21" x14ac:dyDescent="0.25">
      <c r="B51" s="15" t="s">
        <v>30</v>
      </c>
      <c r="C51" s="24">
        <v>74843</v>
      </c>
      <c r="D51" s="25">
        <v>8420845.7999999933</v>
      </c>
      <c r="E51" s="25">
        <v>777</v>
      </c>
      <c r="F51" s="25">
        <v>67056.5</v>
      </c>
      <c r="G51" s="25">
        <v>2767</v>
      </c>
      <c r="H51" s="25">
        <v>457678</v>
      </c>
      <c r="I51" s="25">
        <v>2595</v>
      </c>
      <c r="J51" s="25">
        <v>443293.85000000015</v>
      </c>
      <c r="K51" s="25">
        <v>1182</v>
      </c>
      <c r="L51" s="25">
        <v>177430.49999999997</v>
      </c>
      <c r="M51" s="25">
        <v>249</v>
      </c>
      <c r="N51" s="25">
        <v>41421.19999999999</v>
      </c>
      <c r="O51" s="25">
        <v>25058</v>
      </c>
      <c r="P51" s="25">
        <v>8017782.6000000006</v>
      </c>
      <c r="Q51" s="25"/>
      <c r="R51" s="25"/>
      <c r="S51" s="25">
        <v>107471</v>
      </c>
      <c r="T51" s="25">
        <v>17625508.45000001</v>
      </c>
      <c r="U51" s="26">
        <v>14447138.073770503</v>
      </c>
    </row>
    <row r="52" spans="2:21" x14ac:dyDescent="0.25">
      <c r="B52" s="15" t="s">
        <v>31</v>
      </c>
      <c r="C52" s="24">
        <v>707240</v>
      </c>
      <c r="D52" s="25">
        <v>77935395.470000014</v>
      </c>
      <c r="E52" s="25">
        <v>1990</v>
      </c>
      <c r="F52" s="25">
        <v>226928.70000000007</v>
      </c>
      <c r="G52" s="25">
        <v>15152</v>
      </c>
      <c r="H52" s="25">
        <v>2714475.3099999987</v>
      </c>
      <c r="I52" s="25">
        <v>29018</v>
      </c>
      <c r="J52" s="25">
        <v>3805216.9900000021</v>
      </c>
      <c r="K52" s="25">
        <v>3072</v>
      </c>
      <c r="L52" s="25">
        <v>516071.40000000014</v>
      </c>
      <c r="M52" s="25">
        <v>360</v>
      </c>
      <c r="N52" s="25">
        <v>69341.899999999994</v>
      </c>
      <c r="O52" s="25">
        <v>1458</v>
      </c>
      <c r="P52" s="25">
        <v>475764.10000000003</v>
      </c>
      <c r="Q52" s="25"/>
      <c r="R52" s="25"/>
      <c r="S52" s="25">
        <v>758290</v>
      </c>
      <c r="T52" s="25">
        <v>85743193.870000079</v>
      </c>
      <c r="U52" s="26">
        <v>70281306.450819626</v>
      </c>
    </row>
    <row r="53" spans="2:21" x14ac:dyDescent="0.25">
      <c r="B53" s="15" t="s">
        <v>32</v>
      </c>
      <c r="C53" s="24">
        <v>32306</v>
      </c>
      <c r="D53" s="25">
        <v>3953115.6999999997</v>
      </c>
      <c r="E53" s="25">
        <v>291</v>
      </c>
      <c r="F53" s="25">
        <v>35485.799999999996</v>
      </c>
      <c r="G53" s="25">
        <v>1628</v>
      </c>
      <c r="H53" s="25">
        <v>296651.1999999999</v>
      </c>
      <c r="I53" s="25">
        <v>2062</v>
      </c>
      <c r="J53" s="25">
        <v>352855.89999999997</v>
      </c>
      <c r="K53" s="25">
        <v>835</v>
      </c>
      <c r="L53" s="25">
        <v>151417.40000000002</v>
      </c>
      <c r="M53" s="25">
        <v>222</v>
      </c>
      <c r="N53" s="25">
        <v>42774.000000000015</v>
      </c>
      <c r="O53" s="25">
        <v>14064</v>
      </c>
      <c r="P53" s="25">
        <v>5106574.2000000011</v>
      </c>
      <c r="Q53" s="25"/>
      <c r="R53" s="25"/>
      <c r="S53" s="25">
        <v>51408</v>
      </c>
      <c r="T53" s="25">
        <v>9938874.1999999993</v>
      </c>
      <c r="U53" s="26">
        <v>8146618.1967213163</v>
      </c>
    </row>
    <row r="54" spans="2:21" x14ac:dyDescent="0.25">
      <c r="B54" s="15" t="s">
        <v>33</v>
      </c>
      <c r="C54" s="24">
        <v>41890</v>
      </c>
      <c r="D54" s="25">
        <v>5130615.0999999987</v>
      </c>
      <c r="E54" s="25">
        <v>362</v>
      </c>
      <c r="F54" s="25">
        <v>44242.1</v>
      </c>
      <c r="G54" s="25">
        <v>1834</v>
      </c>
      <c r="H54" s="25">
        <v>334461.80000000005</v>
      </c>
      <c r="I54" s="25">
        <v>1530</v>
      </c>
      <c r="J54" s="25">
        <v>264317.75000000006</v>
      </c>
      <c r="K54" s="25">
        <v>784</v>
      </c>
      <c r="L54" s="25">
        <v>141564.19999999995</v>
      </c>
      <c r="M54" s="25">
        <v>192</v>
      </c>
      <c r="N54" s="25">
        <v>37766.400000000016</v>
      </c>
      <c r="O54" s="25">
        <v>15441</v>
      </c>
      <c r="P54" s="25">
        <v>5614903.7999999998</v>
      </c>
      <c r="Q54" s="25"/>
      <c r="R54" s="25"/>
      <c r="S54" s="25">
        <v>62033</v>
      </c>
      <c r="T54" s="25">
        <v>11567871.149999997</v>
      </c>
      <c r="U54" s="26">
        <v>9481861.5983606502</v>
      </c>
    </row>
    <row r="55" spans="2:21" x14ac:dyDescent="0.25">
      <c r="B55" s="15" t="s">
        <v>0</v>
      </c>
      <c r="C55" s="24">
        <v>49723</v>
      </c>
      <c r="D55" s="25">
        <v>6004650.9000000022</v>
      </c>
      <c r="E55" s="25">
        <v>144</v>
      </c>
      <c r="F55" s="25">
        <v>17561.600000000002</v>
      </c>
      <c r="G55" s="25">
        <v>2371</v>
      </c>
      <c r="H55" s="25">
        <v>424329.79999999993</v>
      </c>
      <c r="I55" s="25">
        <v>1115</v>
      </c>
      <c r="J55" s="25">
        <v>202867.34999999998</v>
      </c>
      <c r="K55" s="25">
        <v>1552</v>
      </c>
      <c r="L55" s="25">
        <v>279621.10000000003</v>
      </c>
      <c r="M55" s="25">
        <v>212</v>
      </c>
      <c r="N55" s="25">
        <v>38705.899999999987</v>
      </c>
      <c r="O55" s="25">
        <v>13044</v>
      </c>
      <c r="P55" s="25">
        <v>4744447.2</v>
      </c>
      <c r="Q55" s="25"/>
      <c r="R55" s="25"/>
      <c r="S55" s="25">
        <v>68161</v>
      </c>
      <c r="T55" s="25">
        <v>11712183.85</v>
      </c>
      <c r="U55" s="26">
        <v>9600150.6967213228</v>
      </c>
    </row>
    <row r="56" spans="2:21" x14ac:dyDescent="0.25">
      <c r="B56" s="15" t="s">
        <v>34</v>
      </c>
      <c r="C56" s="24">
        <v>70247</v>
      </c>
      <c r="D56" s="25">
        <v>8396324.6999999974</v>
      </c>
      <c r="E56" s="25">
        <v>697</v>
      </c>
      <c r="F56" s="25">
        <v>55345.499999999978</v>
      </c>
      <c r="G56" s="25">
        <v>4264</v>
      </c>
      <c r="H56" s="25">
        <v>760010.20000000007</v>
      </c>
      <c r="I56" s="25">
        <v>2400</v>
      </c>
      <c r="J56" s="25">
        <v>257496.90000000011</v>
      </c>
      <c r="K56" s="25">
        <v>2128</v>
      </c>
      <c r="L56" s="25">
        <v>366230.10000000015</v>
      </c>
      <c r="M56" s="25">
        <v>466</v>
      </c>
      <c r="N56" s="25">
        <v>91263.299999999988</v>
      </c>
      <c r="O56" s="25">
        <v>18801</v>
      </c>
      <c r="P56" s="25">
        <v>6611836.8000000045</v>
      </c>
      <c r="Q56" s="25"/>
      <c r="R56" s="25"/>
      <c r="S56" s="25">
        <v>99003</v>
      </c>
      <c r="T56" s="25">
        <v>16538507.500000007</v>
      </c>
      <c r="U56" s="26">
        <v>13556153.688524598</v>
      </c>
    </row>
    <row r="57" spans="2:21" x14ac:dyDescent="0.25">
      <c r="B57" s="15" t="s">
        <v>35</v>
      </c>
      <c r="C57" s="24">
        <v>380526</v>
      </c>
      <c r="D57" s="25">
        <v>47784867.399999999</v>
      </c>
      <c r="E57" s="25">
        <v>1275</v>
      </c>
      <c r="F57" s="25">
        <v>159173.50000000003</v>
      </c>
      <c r="G57" s="25">
        <v>10609</v>
      </c>
      <c r="H57" s="25">
        <v>1994009.2000000002</v>
      </c>
      <c r="I57" s="25">
        <v>8562</v>
      </c>
      <c r="J57" s="25">
        <v>1469136.4000000001</v>
      </c>
      <c r="K57" s="25">
        <v>2670</v>
      </c>
      <c r="L57" s="25">
        <v>483818.69999999995</v>
      </c>
      <c r="M57" s="25">
        <v>469</v>
      </c>
      <c r="N57" s="25">
        <v>102250.09999999998</v>
      </c>
      <c r="O57" s="25">
        <v>1154</v>
      </c>
      <c r="P57" s="25">
        <v>415702.39999999991</v>
      </c>
      <c r="Q57" s="25"/>
      <c r="R57" s="25"/>
      <c r="S57" s="25">
        <v>405265</v>
      </c>
      <c r="T57" s="25">
        <v>52408957.700000018</v>
      </c>
      <c r="U57" s="26">
        <v>42958162.049180284</v>
      </c>
    </row>
    <row r="58" spans="2:21" x14ac:dyDescent="0.25">
      <c r="B58" s="27" t="s">
        <v>56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>
        <v>0</v>
      </c>
      <c r="U58" s="34">
        <f>T58/1.22</f>
        <v>0</v>
      </c>
    </row>
    <row r="59" spans="2:21" x14ac:dyDescent="0.25">
      <c r="B59" s="27" t="s">
        <v>57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>
        <f t="shared" ref="U59" si="3">T59/1.22</f>
        <v>0</v>
      </c>
    </row>
    <row r="60" spans="2:21" x14ac:dyDescent="0.25">
      <c r="B60" s="27" t="s">
        <v>58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f>T60/1.22</f>
        <v>0</v>
      </c>
    </row>
    <row r="61" spans="2:21" x14ac:dyDescent="0.25">
      <c r="B61" s="27" t="s">
        <v>41</v>
      </c>
      <c r="C61" s="28">
        <f>SUM(C45:C60)</f>
        <v>1954706</v>
      </c>
      <c r="D61" s="28">
        <f t="shared" ref="D61:U61" si="4">SUM(D45:D60)</f>
        <v>230644376.57000002</v>
      </c>
      <c r="E61" s="28">
        <f t="shared" si="4"/>
        <v>12468</v>
      </c>
      <c r="F61" s="28">
        <f t="shared" si="4"/>
        <v>1246959.5500000003</v>
      </c>
      <c r="G61" s="28">
        <f t="shared" si="4"/>
        <v>65872</v>
      </c>
      <c r="H61" s="28">
        <f t="shared" si="4"/>
        <v>11952275.91</v>
      </c>
      <c r="I61" s="28">
        <f t="shared" si="4"/>
        <v>89630</v>
      </c>
      <c r="J61" s="28">
        <f t="shared" si="4"/>
        <v>12658296.690000005</v>
      </c>
      <c r="K61" s="28">
        <f t="shared" si="4"/>
        <v>24814</v>
      </c>
      <c r="L61" s="28">
        <f t="shared" si="4"/>
        <v>4319303.2</v>
      </c>
      <c r="M61" s="28">
        <f t="shared" si="4"/>
        <v>4182</v>
      </c>
      <c r="N61" s="28">
        <f t="shared" si="4"/>
        <v>827010.00000000012</v>
      </c>
      <c r="O61" s="28">
        <f t="shared" si="4"/>
        <v>205560</v>
      </c>
      <c r="P61" s="28">
        <f t="shared" si="4"/>
        <v>72539681.600000024</v>
      </c>
      <c r="Q61" s="28">
        <f t="shared" si="4"/>
        <v>0</v>
      </c>
      <c r="R61" s="28">
        <f t="shared" si="4"/>
        <v>0</v>
      </c>
      <c r="S61" s="28">
        <f t="shared" si="4"/>
        <v>2357232</v>
      </c>
      <c r="T61" s="28">
        <f t="shared" si="4"/>
        <v>334187903.5200001</v>
      </c>
      <c r="U61" s="28">
        <f t="shared" si="4"/>
        <v>273924511.08196718</v>
      </c>
    </row>
    <row r="62" spans="2:21" x14ac:dyDescent="0.25">
      <c r="B62" s="15" t="s">
        <v>24</v>
      </c>
      <c r="C62" s="24">
        <v>36085</v>
      </c>
      <c r="D62" s="25">
        <v>4411342.5999999996</v>
      </c>
      <c r="E62" s="25">
        <v>186</v>
      </c>
      <c r="F62" s="25">
        <v>22481.200000000001</v>
      </c>
      <c r="G62" s="25">
        <v>1353</v>
      </c>
      <c r="H62" s="25">
        <v>246012.90000000002</v>
      </c>
      <c r="I62" s="25">
        <v>1814</v>
      </c>
      <c r="J62" s="25">
        <v>313837.45</v>
      </c>
      <c r="K62" s="25">
        <v>664</v>
      </c>
      <c r="L62" s="25">
        <v>120357.49999999999</v>
      </c>
      <c r="M62" s="25">
        <v>211</v>
      </c>
      <c r="N62" s="25">
        <v>41354.800000000003</v>
      </c>
      <c r="O62" s="25">
        <v>15816</v>
      </c>
      <c r="P62" s="25">
        <v>5733665.1000000006</v>
      </c>
      <c r="Q62" s="25"/>
      <c r="R62" s="25"/>
      <c r="S62" s="25">
        <v>56129</v>
      </c>
      <c r="T62" s="25">
        <v>10889051.550000003</v>
      </c>
      <c r="U62" s="26">
        <v>8925452.0901639368</v>
      </c>
    </row>
    <row r="63" spans="2:21" x14ac:dyDescent="0.25">
      <c r="B63" s="15" t="s">
        <v>25</v>
      </c>
      <c r="C63" s="24">
        <v>57742</v>
      </c>
      <c r="D63" s="25">
        <v>6638697.8999999985</v>
      </c>
      <c r="E63" s="25">
        <v>2483</v>
      </c>
      <c r="F63" s="25">
        <v>159646.90000000002</v>
      </c>
      <c r="G63" s="25">
        <v>2242</v>
      </c>
      <c r="H63" s="25">
        <v>392782.60000000003</v>
      </c>
      <c r="I63" s="25">
        <v>4506</v>
      </c>
      <c r="J63" s="25">
        <v>605220.04999999993</v>
      </c>
      <c r="K63" s="25">
        <v>748</v>
      </c>
      <c r="L63" s="25">
        <v>134474</v>
      </c>
      <c r="M63" s="25">
        <v>115</v>
      </c>
      <c r="N63" s="25">
        <v>22582.000000000004</v>
      </c>
      <c r="O63" s="25">
        <v>24836</v>
      </c>
      <c r="P63" s="25">
        <v>8870351.4000000004</v>
      </c>
      <c r="Q63" s="25"/>
      <c r="R63" s="25"/>
      <c r="S63" s="25">
        <v>92672</v>
      </c>
      <c r="T63" s="25">
        <v>16823754.850000001</v>
      </c>
      <c r="U63" s="26">
        <v>13789962.991803277</v>
      </c>
    </row>
    <row r="64" spans="2:21" x14ac:dyDescent="0.25">
      <c r="B64" s="15" t="s">
        <v>26</v>
      </c>
      <c r="C64" s="24">
        <v>119953</v>
      </c>
      <c r="D64" s="25">
        <v>14564075.299999991</v>
      </c>
      <c r="E64" s="25">
        <v>731</v>
      </c>
      <c r="F64" s="25">
        <v>83346.55</v>
      </c>
      <c r="G64" s="25">
        <v>3981</v>
      </c>
      <c r="H64" s="25">
        <v>695034.7</v>
      </c>
      <c r="I64" s="25">
        <v>7861</v>
      </c>
      <c r="J64" s="25">
        <v>1372372.6999999997</v>
      </c>
      <c r="K64" s="25">
        <v>2129</v>
      </c>
      <c r="L64" s="25">
        <v>353973.39999999997</v>
      </c>
      <c r="M64" s="25">
        <v>350</v>
      </c>
      <c r="N64" s="25">
        <v>67084.000000000015</v>
      </c>
      <c r="O64" s="25">
        <v>10786</v>
      </c>
      <c r="P64" s="25">
        <v>3745668.6000000006</v>
      </c>
      <c r="Q64" s="25"/>
      <c r="R64" s="25"/>
      <c r="S64" s="25">
        <v>145791</v>
      </c>
      <c r="T64" s="25">
        <v>20881555.249999993</v>
      </c>
      <c r="U64" s="26">
        <v>17116028.89344262</v>
      </c>
    </row>
    <row r="65" spans="2:21" x14ac:dyDescent="0.25">
      <c r="B65" s="15" t="s">
        <v>27</v>
      </c>
      <c r="C65" s="24">
        <v>87738</v>
      </c>
      <c r="D65" s="25">
        <v>10745147.6</v>
      </c>
      <c r="E65" s="25">
        <v>220</v>
      </c>
      <c r="F65" s="25">
        <v>26773.599999999999</v>
      </c>
      <c r="G65" s="25">
        <v>1958</v>
      </c>
      <c r="H65" s="25">
        <v>357084.80000000005</v>
      </c>
      <c r="I65" s="25">
        <v>2621</v>
      </c>
      <c r="J65" s="25">
        <v>452410.65000000008</v>
      </c>
      <c r="K65" s="25">
        <v>1007</v>
      </c>
      <c r="L65" s="25">
        <v>183387.49999999994</v>
      </c>
      <c r="M65" s="25">
        <v>82</v>
      </c>
      <c r="N65" s="25">
        <v>16123.900000000005</v>
      </c>
      <c r="O65" s="25">
        <v>7638</v>
      </c>
      <c r="P65" s="25">
        <v>2784264.6</v>
      </c>
      <c r="Q65" s="25"/>
      <c r="R65" s="25"/>
      <c r="S65" s="25">
        <v>101264</v>
      </c>
      <c r="T65" s="25">
        <v>14565192.649999993</v>
      </c>
      <c r="U65" s="26">
        <v>11938682.499999994</v>
      </c>
    </row>
    <row r="66" spans="2:21" x14ac:dyDescent="0.25">
      <c r="B66" s="15" t="s">
        <v>28</v>
      </c>
      <c r="C66" s="24">
        <v>294319</v>
      </c>
      <c r="D66" s="25">
        <v>36685657.800000034</v>
      </c>
      <c r="E66" s="25">
        <v>2040</v>
      </c>
      <c r="F66" s="25">
        <v>221724.90000000005</v>
      </c>
      <c r="G66" s="25">
        <v>10754</v>
      </c>
      <c r="H66" s="25">
        <v>2022470.2</v>
      </c>
      <c r="I66" s="25">
        <v>22648</v>
      </c>
      <c r="J66" s="25">
        <v>2912169.7000000007</v>
      </c>
      <c r="K66" s="25">
        <v>4629</v>
      </c>
      <c r="L66" s="25">
        <v>817736.3</v>
      </c>
      <c r="M66" s="25">
        <v>785</v>
      </c>
      <c r="N66" s="25">
        <v>163628.19999999998</v>
      </c>
      <c r="O66" s="25">
        <v>27640</v>
      </c>
      <c r="P66" s="25">
        <v>9736273.1999999993</v>
      </c>
      <c r="Q66" s="25"/>
      <c r="R66" s="25"/>
      <c r="S66" s="25">
        <v>362815</v>
      </c>
      <c r="T66" s="25">
        <v>52559660.299999997</v>
      </c>
      <c r="U66" s="26">
        <v>43081688.770491816</v>
      </c>
    </row>
    <row r="67" spans="2:21" x14ac:dyDescent="0.25">
      <c r="B67" s="15" t="s">
        <v>29</v>
      </c>
      <c r="C67" s="24">
        <v>34542</v>
      </c>
      <c r="D67" s="25">
        <v>4225229.0999999996</v>
      </c>
      <c r="E67" s="25">
        <v>231</v>
      </c>
      <c r="F67" s="25">
        <v>28165.199999999997</v>
      </c>
      <c r="G67" s="25">
        <v>1140</v>
      </c>
      <c r="H67" s="25">
        <v>207790</v>
      </c>
      <c r="I67" s="25">
        <v>2259</v>
      </c>
      <c r="J67" s="25">
        <v>393189.5</v>
      </c>
      <c r="K67" s="25">
        <v>680</v>
      </c>
      <c r="L67" s="25">
        <v>123121.49999999997</v>
      </c>
      <c r="M67" s="25">
        <v>149</v>
      </c>
      <c r="N67" s="25">
        <v>29302.799999999999</v>
      </c>
      <c r="O67" s="25">
        <v>14932</v>
      </c>
      <c r="P67" s="25">
        <v>5414782.4999999991</v>
      </c>
      <c r="Q67" s="25"/>
      <c r="R67" s="25"/>
      <c r="S67" s="25">
        <v>53933</v>
      </c>
      <c r="T67" s="25">
        <v>10421580.600000001</v>
      </c>
      <c r="U67" s="26">
        <v>8542279.1803278718</v>
      </c>
    </row>
    <row r="68" spans="2:21" x14ac:dyDescent="0.25">
      <c r="B68" s="15" t="s">
        <v>30</v>
      </c>
      <c r="C68" s="24">
        <v>83999</v>
      </c>
      <c r="D68" s="25">
        <v>9494788.5999999978</v>
      </c>
      <c r="E68" s="25">
        <v>677</v>
      </c>
      <c r="F68" s="25">
        <v>59231.199999999997</v>
      </c>
      <c r="G68" s="25">
        <v>2412</v>
      </c>
      <c r="H68" s="25">
        <v>401306.69999999995</v>
      </c>
      <c r="I68" s="25">
        <v>2606</v>
      </c>
      <c r="J68" s="25">
        <v>445067.10000000021</v>
      </c>
      <c r="K68" s="25">
        <v>871</v>
      </c>
      <c r="L68" s="25">
        <v>134397.5</v>
      </c>
      <c r="M68" s="25">
        <v>196</v>
      </c>
      <c r="N68" s="25">
        <v>35718.599999999991</v>
      </c>
      <c r="O68" s="25">
        <v>20032</v>
      </c>
      <c r="P68" s="25">
        <v>6461752.7999999989</v>
      </c>
      <c r="Q68" s="25"/>
      <c r="R68" s="25"/>
      <c r="S68" s="25">
        <v>110793</v>
      </c>
      <c r="T68" s="25">
        <v>17032262.500000004</v>
      </c>
      <c r="U68" s="26">
        <v>13960870.901639339</v>
      </c>
    </row>
    <row r="69" spans="2:21" x14ac:dyDescent="0.25">
      <c r="B69" s="15" t="s">
        <v>31</v>
      </c>
      <c r="C69" s="24">
        <v>677620</v>
      </c>
      <c r="D69" s="25">
        <v>75670107.520000055</v>
      </c>
      <c r="E69" s="25">
        <v>1775</v>
      </c>
      <c r="F69" s="25">
        <v>200844.33999999991</v>
      </c>
      <c r="G69" s="25">
        <v>11493</v>
      </c>
      <c r="H69" s="25">
        <v>2069571.6199999999</v>
      </c>
      <c r="I69" s="25">
        <v>26263</v>
      </c>
      <c r="J69" s="25">
        <v>3465454.4600000004</v>
      </c>
      <c r="K69" s="25">
        <v>2307</v>
      </c>
      <c r="L69" s="25">
        <v>402818.89999999997</v>
      </c>
      <c r="M69" s="25">
        <v>370</v>
      </c>
      <c r="N69" s="25">
        <v>75253.000000000015</v>
      </c>
      <c r="O69" s="25">
        <v>1096</v>
      </c>
      <c r="P69" s="25">
        <v>364369.89999999997</v>
      </c>
      <c r="Q69" s="25"/>
      <c r="R69" s="25"/>
      <c r="S69" s="25">
        <v>720924</v>
      </c>
      <c r="T69" s="25">
        <v>82248419.74000001</v>
      </c>
      <c r="U69" s="26">
        <v>67416737.491803348</v>
      </c>
    </row>
    <row r="70" spans="2:21" x14ac:dyDescent="0.25">
      <c r="B70" s="15" t="s">
        <v>32</v>
      </c>
      <c r="C70" s="24">
        <v>46728</v>
      </c>
      <c r="D70" s="25">
        <v>5721752.5999999987</v>
      </c>
      <c r="E70" s="25">
        <v>269</v>
      </c>
      <c r="F70" s="25">
        <v>32815.299999999988</v>
      </c>
      <c r="G70" s="25">
        <v>1394</v>
      </c>
      <c r="H70" s="25">
        <v>254179.69999999998</v>
      </c>
      <c r="I70" s="25">
        <v>2416</v>
      </c>
      <c r="J70" s="25">
        <v>416254.10000000027</v>
      </c>
      <c r="K70" s="25">
        <v>689</v>
      </c>
      <c r="L70" s="25">
        <v>124967.20000000001</v>
      </c>
      <c r="M70" s="25">
        <v>224</v>
      </c>
      <c r="N70" s="25">
        <v>42125.1</v>
      </c>
      <c r="O70" s="25">
        <v>11121</v>
      </c>
      <c r="P70" s="25">
        <v>4041111.2999999989</v>
      </c>
      <c r="Q70" s="25"/>
      <c r="R70" s="25"/>
      <c r="S70" s="25">
        <v>62841</v>
      </c>
      <c r="T70" s="25">
        <v>10633205.299999993</v>
      </c>
      <c r="U70" s="26">
        <v>8715742.049180327</v>
      </c>
    </row>
    <row r="71" spans="2:21" x14ac:dyDescent="0.25">
      <c r="B71" s="15" t="s">
        <v>33</v>
      </c>
      <c r="C71" s="24">
        <v>48505</v>
      </c>
      <c r="D71" s="25">
        <v>5940877.5999999996</v>
      </c>
      <c r="E71" s="25">
        <v>262</v>
      </c>
      <c r="F71" s="25">
        <v>31840.199999999993</v>
      </c>
      <c r="G71" s="25">
        <v>1632</v>
      </c>
      <c r="H71" s="25">
        <v>297848.49999999988</v>
      </c>
      <c r="I71" s="25">
        <v>1818</v>
      </c>
      <c r="J71" s="25">
        <v>316906.75000000006</v>
      </c>
      <c r="K71" s="25">
        <v>782</v>
      </c>
      <c r="L71" s="25">
        <v>141275</v>
      </c>
      <c r="M71" s="25">
        <v>173</v>
      </c>
      <c r="N71" s="25">
        <v>34023.600000000013</v>
      </c>
      <c r="O71" s="25">
        <v>15851</v>
      </c>
      <c r="P71" s="25">
        <v>5758503.3999999994</v>
      </c>
      <c r="Q71" s="25"/>
      <c r="R71" s="25"/>
      <c r="S71" s="25">
        <v>69023</v>
      </c>
      <c r="T71" s="25">
        <v>12521275.049999991</v>
      </c>
      <c r="U71" s="26">
        <v>10263340.204918033</v>
      </c>
    </row>
    <row r="72" spans="2:21" x14ac:dyDescent="0.25">
      <c r="B72" s="15" t="s">
        <v>0</v>
      </c>
      <c r="C72" s="24">
        <v>51100</v>
      </c>
      <c r="D72" s="25">
        <v>6179385.1000000006</v>
      </c>
      <c r="E72" s="25">
        <v>113</v>
      </c>
      <c r="F72" s="25">
        <v>13720.000000000002</v>
      </c>
      <c r="G72" s="25">
        <v>1985</v>
      </c>
      <c r="H72" s="25">
        <v>357070.49999999988</v>
      </c>
      <c r="I72" s="25">
        <v>988</v>
      </c>
      <c r="J72" s="25">
        <v>179601.10000000006</v>
      </c>
      <c r="K72" s="25">
        <v>1196</v>
      </c>
      <c r="L72" s="25">
        <v>215921.80000000005</v>
      </c>
      <c r="M72" s="25">
        <v>224</v>
      </c>
      <c r="N72" s="25">
        <v>41465.200000000004</v>
      </c>
      <c r="O72" s="25">
        <v>12358</v>
      </c>
      <c r="P72" s="25">
        <v>4484990.7</v>
      </c>
      <c r="Q72" s="25"/>
      <c r="R72" s="25"/>
      <c r="S72" s="25">
        <v>67964</v>
      </c>
      <c r="T72" s="25">
        <v>11472154.400000002</v>
      </c>
      <c r="U72" s="26">
        <v>9403405.2459016349</v>
      </c>
    </row>
    <row r="73" spans="2:21" x14ac:dyDescent="0.25">
      <c r="B73" s="15" t="s">
        <v>34</v>
      </c>
      <c r="C73" s="24">
        <v>74351</v>
      </c>
      <c r="D73" s="25">
        <v>8901713.9000000041</v>
      </c>
      <c r="E73" s="25">
        <v>629</v>
      </c>
      <c r="F73" s="25">
        <v>50435.699999999983</v>
      </c>
      <c r="G73" s="25">
        <v>3312</v>
      </c>
      <c r="H73" s="25">
        <v>590994.20000000007</v>
      </c>
      <c r="I73" s="25">
        <v>2233</v>
      </c>
      <c r="J73" s="25">
        <v>233939.84999999995</v>
      </c>
      <c r="K73" s="25">
        <v>1605</v>
      </c>
      <c r="L73" s="25">
        <v>279059.00000000006</v>
      </c>
      <c r="M73" s="25">
        <v>426</v>
      </c>
      <c r="N73" s="25">
        <v>83240.899999999994</v>
      </c>
      <c r="O73" s="25">
        <v>14134</v>
      </c>
      <c r="P73" s="25">
        <v>4949656</v>
      </c>
      <c r="Q73" s="25"/>
      <c r="R73" s="25"/>
      <c r="S73" s="25">
        <v>96690</v>
      </c>
      <c r="T73" s="25">
        <v>15089039.54999999</v>
      </c>
      <c r="U73" s="26">
        <v>12368065.204918023</v>
      </c>
    </row>
    <row r="74" spans="2:21" x14ac:dyDescent="0.25">
      <c r="B74" s="15" t="s">
        <v>35</v>
      </c>
      <c r="C74" s="24">
        <v>396982</v>
      </c>
      <c r="D74" s="25">
        <v>50069523.500000022</v>
      </c>
      <c r="E74" s="25">
        <v>1047</v>
      </c>
      <c r="F74" s="25">
        <v>130901.1</v>
      </c>
      <c r="G74" s="25">
        <v>7921</v>
      </c>
      <c r="H74" s="25">
        <v>1491211.4000000004</v>
      </c>
      <c r="I74" s="25">
        <v>8337</v>
      </c>
      <c r="J74" s="25">
        <v>1430881.3499999996</v>
      </c>
      <c r="K74" s="25">
        <v>2139</v>
      </c>
      <c r="L74" s="25">
        <v>390914.7</v>
      </c>
      <c r="M74" s="25">
        <v>441</v>
      </c>
      <c r="N74" s="25">
        <v>95495.199999999983</v>
      </c>
      <c r="O74" s="25">
        <v>878</v>
      </c>
      <c r="P74" s="25">
        <v>314301.30000000005</v>
      </c>
      <c r="Q74" s="25"/>
      <c r="R74" s="25"/>
      <c r="S74" s="25">
        <v>417745</v>
      </c>
      <c r="T74" s="25">
        <v>53923228.550000027</v>
      </c>
      <c r="U74" s="26">
        <v>44199367.663934387</v>
      </c>
    </row>
    <row r="75" spans="2:21" x14ac:dyDescent="0.25">
      <c r="B75" s="27" t="s">
        <v>56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>
        <v>0</v>
      </c>
      <c r="U75" s="34">
        <f>T75/1.22</f>
        <v>0</v>
      </c>
    </row>
    <row r="76" spans="2:21" x14ac:dyDescent="0.25">
      <c r="B76" s="27" t="s">
        <v>57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>
        <f t="shared" ref="U76" si="5">T76/1.22</f>
        <v>0</v>
      </c>
    </row>
    <row r="77" spans="2:21" x14ac:dyDescent="0.25">
      <c r="B77" s="27" t="s">
        <v>58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>
        <f>T77/1.22</f>
        <v>0</v>
      </c>
    </row>
    <row r="78" spans="2:21" x14ac:dyDescent="0.25">
      <c r="B78" s="27" t="s">
        <v>50</v>
      </c>
      <c r="C78" s="28">
        <f>SUM(C62:C77)</f>
        <v>2009664</v>
      </c>
      <c r="D78" s="28">
        <f t="shared" ref="D78:U78" si="6">SUM(D62:D77)</f>
        <v>239248299.12000009</v>
      </c>
      <c r="E78" s="28">
        <f t="shared" si="6"/>
        <v>10663</v>
      </c>
      <c r="F78" s="28">
        <f t="shared" si="6"/>
        <v>1061926.19</v>
      </c>
      <c r="G78" s="28">
        <f t="shared" si="6"/>
        <v>51577</v>
      </c>
      <c r="H78" s="28">
        <f t="shared" si="6"/>
        <v>9383357.8200000003</v>
      </c>
      <c r="I78" s="28">
        <f t="shared" si="6"/>
        <v>86370</v>
      </c>
      <c r="J78" s="28">
        <f t="shared" si="6"/>
        <v>12537304.76</v>
      </c>
      <c r="K78" s="28">
        <f t="shared" si="6"/>
        <v>19446</v>
      </c>
      <c r="L78" s="28">
        <f t="shared" si="6"/>
        <v>3422404.3000000007</v>
      </c>
      <c r="M78" s="28">
        <f t="shared" si="6"/>
        <v>3746</v>
      </c>
      <c r="N78" s="28">
        <f t="shared" si="6"/>
        <v>747397.29999999993</v>
      </c>
      <c r="O78" s="28">
        <f t="shared" si="6"/>
        <v>177118</v>
      </c>
      <c r="P78" s="28">
        <f t="shared" si="6"/>
        <v>62659690.79999999</v>
      </c>
      <c r="Q78" s="28">
        <f t="shared" si="6"/>
        <v>0</v>
      </c>
      <c r="R78" s="28">
        <f t="shared" si="6"/>
        <v>0</v>
      </c>
      <c r="S78" s="28">
        <f t="shared" si="6"/>
        <v>2358584</v>
      </c>
      <c r="T78" s="28">
        <f t="shared" si="6"/>
        <v>329060380.28999996</v>
      </c>
      <c r="U78" s="28">
        <f t="shared" si="6"/>
        <v>269721623.18852466</v>
      </c>
    </row>
    <row r="79" spans="2:21" x14ac:dyDescent="0.25">
      <c r="B79" s="15" t="s">
        <v>24</v>
      </c>
      <c r="C79" s="24">
        <v>24675</v>
      </c>
      <c r="D79" s="25">
        <v>3017156.899999999</v>
      </c>
      <c r="E79" s="25">
        <v>190</v>
      </c>
      <c r="F79" s="25">
        <v>23059.399999999994</v>
      </c>
      <c r="G79" s="25">
        <v>1449</v>
      </c>
      <c r="H79" s="25">
        <v>263343.59999999998</v>
      </c>
      <c r="I79" s="25">
        <v>1756</v>
      </c>
      <c r="J79" s="25">
        <v>304740.84999999998</v>
      </c>
      <c r="K79" s="25">
        <v>675</v>
      </c>
      <c r="L79" s="25">
        <v>122282</v>
      </c>
      <c r="M79" s="25">
        <v>159</v>
      </c>
      <c r="N79" s="25">
        <v>31264.300000000007</v>
      </c>
      <c r="O79" s="25">
        <v>16793</v>
      </c>
      <c r="P79" s="25">
        <v>6084733.5000000009</v>
      </c>
      <c r="Q79" s="25"/>
      <c r="R79" s="25"/>
      <c r="S79" s="25">
        <v>45697</v>
      </c>
      <c r="T79" s="25">
        <v>9846580.5500000045</v>
      </c>
      <c r="U79" s="26">
        <v>8070967.663934432</v>
      </c>
    </row>
    <row r="80" spans="2:21" x14ac:dyDescent="0.25">
      <c r="B80" s="15" t="s">
        <v>25</v>
      </c>
      <c r="C80" s="24">
        <v>53232</v>
      </c>
      <c r="D80" s="25">
        <v>6073177.5999999987</v>
      </c>
      <c r="E80" s="25">
        <v>2965</v>
      </c>
      <c r="F80" s="25">
        <v>197036.35000000012</v>
      </c>
      <c r="G80" s="25">
        <v>2547</v>
      </c>
      <c r="H80" s="25">
        <v>458386.20000000007</v>
      </c>
      <c r="I80" s="25">
        <v>4591</v>
      </c>
      <c r="J80" s="25">
        <v>648188.39999999991</v>
      </c>
      <c r="K80" s="25">
        <v>1156</v>
      </c>
      <c r="L80" s="25">
        <v>207932.80000000005</v>
      </c>
      <c r="M80" s="25">
        <v>174</v>
      </c>
      <c r="N80" s="25">
        <v>33922.500000000007</v>
      </c>
      <c r="O80" s="25">
        <v>24656</v>
      </c>
      <c r="P80" s="25">
        <v>8595909.6000000015</v>
      </c>
      <c r="Q80" s="25"/>
      <c r="R80" s="25"/>
      <c r="S80" s="25">
        <v>89321</v>
      </c>
      <c r="T80" s="25">
        <v>16214553.449999996</v>
      </c>
      <c r="U80" s="26">
        <v>13290617.581967225</v>
      </c>
    </row>
    <row r="81" spans="2:21" x14ac:dyDescent="0.25">
      <c r="B81" s="15" t="s">
        <v>26</v>
      </c>
      <c r="C81" s="24">
        <v>102547</v>
      </c>
      <c r="D81" s="25">
        <v>12418455.399999993</v>
      </c>
      <c r="E81" s="25">
        <v>688</v>
      </c>
      <c r="F81" s="25">
        <v>77645.399999999994</v>
      </c>
      <c r="G81" s="25">
        <v>4573</v>
      </c>
      <c r="H81" s="25">
        <v>800473.79999999993</v>
      </c>
      <c r="I81" s="25">
        <v>7449</v>
      </c>
      <c r="J81" s="25">
        <v>1291171.1499999994</v>
      </c>
      <c r="K81" s="25">
        <v>2359</v>
      </c>
      <c r="L81" s="25">
        <v>384354</v>
      </c>
      <c r="M81" s="25">
        <v>381</v>
      </c>
      <c r="N81" s="25">
        <v>73527.299999999974</v>
      </c>
      <c r="O81" s="25">
        <v>13393</v>
      </c>
      <c r="P81" s="25">
        <v>4667201.3999999985</v>
      </c>
      <c r="Q81" s="25"/>
      <c r="R81" s="25"/>
      <c r="S81" s="25">
        <v>131390</v>
      </c>
      <c r="T81" s="25">
        <v>19712828.449999984</v>
      </c>
      <c r="U81" s="26">
        <v>16158056.106557375</v>
      </c>
    </row>
    <row r="82" spans="2:21" x14ac:dyDescent="0.25">
      <c r="B82" s="15" t="s">
        <v>27</v>
      </c>
      <c r="C82" s="24">
        <v>53869</v>
      </c>
      <c r="D82" s="25">
        <v>6595546.9999999981</v>
      </c>
      <c r="E82" s="25">
        <v>130</v>
      </c>
      <c r="F82" s="25">
        <v>15822.100000000002</v>
      </c>
      <c r="G82" s="25">
        <v>2144</v>
      </c>
      <c r="H82" s="25">
        <v>391699.39999999997</v>
      </c>
      <c r="I82" s="25">
        <v>2154</v>
      </c>
      <c r="J82" s="25">
        <v>370277.35000000003</v>
      </c>
      <c r="K82" s="25">
        <v>1293</v>
      </c>
      <c r="L82" s="25">
        <v>235825.80000000005</v>
      </c>
      <c r="M82" s="25">
        <v>53</v>
      </c>
      <c r="N82" s="25">
        <v>10425.100000000002</v>
      </c>
      <c r="O82" s="25">
        <v>8324</v>
      </c>
      <c r="P82" s="25">
        <v>3043670.6999999997</v>
      </c>
      <c r="Q82" s="25"/>
      <c r="R82" s="25"/>
      <c r="S82" s="25">
        <v>67967</v>
      </c>
      <c r="T82" s="25">
        <v>10663267.449999997</v>
      </c>
      <c r="U82" s="26">
        <v>8740383.1557377093</v>
      </c>
    </row>
    <row r="83" spans="2:21" x14ac:dyDescent="0.25">
      <c r="B83" s="15" t="s">
        <v>28</v>
      </c>
      <c r="C83" s="24">
        <v>273554</v>
      </c>
      <c r="D83" s="25">
        <v>33663144.38000001</v>
      </c>
      <c r="E83" s="25">
        <v>2126</v>
      </c>
      <c r="F83" s="25">
        <v>229256.50000000012</v>
      </c>
      <c r="G83" s="25">
        <v>12434</v>
      </c>
      <c r="H83" s="25">
        <v>2325555.0000000005</v>
      </c>
      <c r="I83" s="25">
        <v>23493</v>
      </c>
      <c r="J83" s="25">
        <v>3004223.8000000003</v>
      </c>
      <c r="K83" s="25">
        <v>5748</v>
      </c>
      <c r="L83" s="25">
        <v>992974.60000000009</v>
      </c>
      <c r="M83" s="25">
        <v>738</v>
      </c>
      <c r="N83" s="25">
        <v>152686.5</v>
      </c>
      <c r="O83" s="25">
        <v>33977</v>
      </c>
      <c r="P83" s="25">
        <v>11892181.399999999</v>
      </c>
      <c r="Q83" s="25"/>
      <c r="R83" s="25"/>
      <c r="S83" s="25">
        <v>352070</v>
      </c>
      <c r="T83" s="25">
        <v>52260022.18000003</v>
      </c>
      <c r="U83" s="26">
        <v>42836083.754098371</v>
      </c>
    </row>
    <row r="84" spans="2:21" x14ac:dyDescent="0.25">
      <c r="B84" s="15" t="s">
        <v>29</v>
      </c>
      <c r="C84" s="24">
        <v>27967</v>
      </c>
      <c r="D84" s="25">
        <v>3418617.3000000003</v>
      </c>
      <c r="E84" s="25">
        <v>222</v>
      </c>
      <c r="F84" s="25">
        <v>27087.19999999999</v>
      </c>
      <c r="G84" s="25">
        <v>1346</v>
      </c>
      <c r="H84" s="25">
        <v>245210.4</v>
      </c>
      <c r="I84" s="25">
        <v>2194</v>
      </c>
      <c r="J84" s="25">
        <v>381192.29999999987</v>
      </c>
      <c r="K84" s="25">
        <v>827</v>
      </c>
      <c r="L84" s="25">
        <v>149951.5</v>
      </c>
      <c r="M84" s="25">
        <v>168</v>
      </c>
      <c r="N84" s="25">
        <v>33045.599999999991</v>
      </c>
      <c r="O84" s="25">
        <v>13781</v>
      </c>
      <c r="P84" s="25">
        <v>4998646.4999999991</v>
      </c>
      <c r="Q84" s="25"/>
      <c r="R84" s="25"/>
      <c r="S84" s="25">
        <v>46505</v>
      </c>
      <c r="T84" s="25">
        <v>9253750.799999997</v>
      </c>
      <c r="U84" s="26">
        <v>7585041.6393442675</v>
      </c>
    </row>
    <row r="85" spans="2:21" x14ac:dyDescent="0.25">
      <c r="B85" s="15" t="s">
        <v>30</v>
      </c>
      <c r="C85" s="24">
        <v>71239</v>
      </c>
      <c r="D85" s="25">
        <v>7904145.6999999993</v>
      </c>
      <c r="E85" s="25">
        <v>686</v>
      </c>
      <c r="F85" s="25">
        <v>57104.599999999977</v>
      </c>
      <c r="G85" s="25">
        <v>2732</v>
      </c>
      <c r="H85" s="25">
        <v>432557.40000000014</v>
      </c>
      <c r="I85" s="25">
        <v>2627</v>
      </c>
      <c r="J85" s="25">
        <v>448328.3000000001</v>
      </c>
      <c r="K85" s="25">
        <v>971</v>
      </c>
      <c r="L85" s="25">
        <v>143630.49999999994</v>
      </c>
      <c r="M85" s="25">
        <v>223</v>
      </c>
      <c r="N85" s="25">
        <v>41082.799999999988</v>
      </c>
      <c r="O85" s="25">
        <v>28720</v>
      </c>
      <c r="P85" s="25">
        <v>9510187.3000000045</v>
      </c>
      <c r="Q85" s="25"/>
      <c r="R85" s="25"/>
      <c r="S85" s="25">
        <v>107200</v>
      </c>
      <c r="T85" s="25">
        <v>18537036.599999987</v>
      </c>
      <c r="U85" s="26">
        <v>15194292.295081981</v>
      </c>
    </row>
    <row r="86" spans="2:21" x14ac:dyDescent="0.25">
      <c r="B86" s="15" t="s">
        <v>31</v>
      </c>
      <c r="C86" s="24">
        <v>593762</v>
      </c>
      <c r="D86" s="25">
        <v>63963672.07000003</v>
      </c>
      <c r="E86" s="25">
        <v>1491</v>
      </c>
      <c r="F86" s="25">
        <v>166878.15000000002</v>
      </c>
      <c r="G86" s="25">
        <v>13013</v>
      </c>
      <c r="H86" s="25">
        <v>2365246.02</v>
      </c>
      <c r="I86" s="25">
        <v>27032</v>
      </c>
      <c r="J86" s="25">
        <v>3503204.33</v>
      </c>
      <c r="K86" s="25">
        <v>2857</v>
      </c>
      <c r="L86" s="25">
        <v>496198.09999999986</v>
      </c>
      <c r="M86" s="25">
        <v>388</v>
      </c>
      <c r="N86" s="25">
        <v>76674.300000000032</v>
      </c>
      <c r="O86" s="25">
        <v>1163</v>
      </c>
      <c r="P86" s="25">
        <v>384382.29999999993</v>
      </c>
      <c r="Q86" s="25"/>
      <c r="R86" s="25"/>
      <c r="S86" s="25">
        <v>639706</v>
      </c>
      <c r="T86" s="25">
        <v>70956255.270000026</v>
      </c>
      <c r="U86" s="26">
        <v>58160864.975409895</v>
      </c>
    </row>
    <row r="87" spans="2:21" x14ac:dyDescent="0.25">
      <c r="B87" s="15" t="s">
        <v>32</v>
      </c>
      <c r="C87" s="24">
        <v>32570</v>
      </c>
      <c r="D87" s="25">
        <v>3986321.3000000017</v>
      </c>
      <c r="E87" s="25">
        <v>360</v>
      </c>
      <c r="F87" s="25">
        <v>43899.099999999977</v>
      </c>
      <c r="G87" s="25">
        <v>1485</v>
      </c>
      <c r="H87" s="25">
        <v>270485.7</v>
      </c>
      <c r="I87" s="25">
        <v>2265</v>
      </c>
      <c r="J87" s="25">
        <v>390903.55000000005</v>
      </c>
      <c r="K87" s="25">
        <v>815</v>
      </c>
      <c r="L87" s="25">
        <v>147850.69999999998</v>
      </c>
      <c r="M87" s="25">
        <v>225</v>
      </c>
      <c r="N87" s="25">
        <v>42018.5</v>
      </c>
      <c r="O87" s="25">
        <v>15097</v>
      </c>
      <c r="P87" s="25">
        <v>5485635.9000000004</v>
      </c>
      <c r="Q87" s="25"/>
      <c r="R87" s="25"/>
      <c r="S87" s="25">
        <v>52817</v>
      </c>
      <c r="T87" s="25">
        <v>10367114.749999994</v>
      </c>
      <c r="U87" s="26">
        <v>8497635.0409836024</v>
      </c>
    </row>
    <row r="88" spans="2:21" x14ac:dyDescent="0.25">
      <c r="B88" s="15" t="s">
        <v>33</v>
      </c>
      <c r="C88" s="24">
        <v>35855</v>
      </c>
      <c r="D88" s="25">
        <v>4391681.6999999993</v>
      </c>
      <c r="E88" s="25">
        <v>279</v>
      </c>
      <c r="F88" s="25">
        <v>34050.099999999991</v>
      </c>
      <c r="G88" s="25">
        <v>1894</v>
      </c>
      <c r="H88" s="25">
        <v>345545.00000000006</v>
      </c>
      <c r="I88" s="25">
        <v>1790</v>
      </c>
      <c r="J88" s="25">
        <v>312883.65000000002</v>
      </c>
      <c r="K88" s="25">
        <v>819</v>
      </c>
      <c r="L88" s="25">
        <v>148130.6</v>
      </c>
      <c r="M88" s="25">
        <v>152</v>
      </c>
      <c r="N88" s="25">
        <v>29898.400000000009</v>
      </c>
      <c r="O88" s="25">
        <v>19729</v>
      </c>
      <c r="P88" s="25">
        <v>7171539.299999998</v>
      </c>
      <c r="Q88" s="25"/>
      <c r="R88" s="25"/>
      <c r="S88" s="25">
        <v>60518</v>
      </c>
      <c r="T88" s="25">
        <v>12433728.749999993</v>
      </c>
      <c r="U88" s="26">
        <v>10191580.94262296</v>
      </c>
    </row>
    <row r="89" spans="2:21" x14ac:dyDescent="0.25">
      <c r="B89" s="15" t="s">
        <v>0</v>
      </c>
      <c r="C89" s="24">
        <v>34912</v>
      </c>
      <c r="D89" s="25">
        <v>4196825.5000000019</v>
      </c>
      <c r="E89" s="25">
        <v>147</v>
      </c>
      <c r="F89" s="25">
        <v>17870.300000000003</v>
      </c>
      <c r="G89" s="25">
        <v>2076</v>
      </c>
      <c r="H89" s="25">
        <v>375587.2</v>
      </c>
      <c r="I89" s="25">
        <v>963</v>
      </c>
      <c r="J89" s="25">
        <v>174985.94999999995</v>
      </c>
      <c r="K89" s="25">
        <v>1442</v>
      </c>
      <c r="L89" s="25">
        <v>257598.19999999998</v>
      </c>
      <c r="M89" s="25">
        <v>200</v>
      </c>
      <c r="N89" s="25">
        <v>36994.400000000001</v>
      </c>
      <c r="O89" s="25">
        <v>14660</v>
      </c>
      <c r="P89" s="25">
        <v>5332443.7</v>
      </c>
      <c r="Q89" s="25"/>
      <c r="R89" s="25"/>
      <c r="S89" s="25">
        <v>54400</v>
      </c>
      <c r="T89" s="25">
        <v>10392305.249999994</v>
      </c>
      <c r="U89" s="26">
        <v>8518282.991803281</v>
      </c>
    </row>
    <row r="90" spans="2:21" x14ac:dyDescent="0.25">
      <c r="B90" s="15" t="s">
        <v>34</v>
      </c>
      <c r="C90" s="24">
        <v>59792</v>
      </c>
      <c r="D90" s="25">
        <v>7099137.6999999983</v>
      </c>
      <c r="E90" s="25">
        <v>621</v>
      </c>
      <c r="F90" s="25">
        <v>49744.799999999981</v>
      </c>
      <c r="G90" s="25">
        <v>3923</v>
      </c>
      <c r="H90" s="25">
        <v>701646.59999999974</v>
      </c>
      <c r="I90" s="25">
        <v>2399</v>
      </c>
      <c r="J90" s="25">
        <v>244916.20000000004</v>
      </c>
      <c r="K90" s="25">
        <v>1793</v>
      </c>
      <c r="L90" s="25">
        <v>308797.90000000008</v>
      </c>
      <c r="M90" s="25">
        <v>434</v>
      </c>
      <c r="N90" s="25">
        <v>84867.800000000032</v>
      </c>
      <c r="O90" s="25">
        <v>16624</v>
      </c>
      <c r="P90" s="25">
        <v>5802775.5000000019</v>
      </c>
      <c r="Q90" s="25"/>
      <c r="R90" s="25"/>
      <c r="S90" s="25">
        <v>85586</v>
      </c>
      <c r="T90" s="25">
        <v>14291886.499999996</v>
      </c>
      <c r="U90" s="26">
        <v>11714661.065573769</v>
      </c>
    </row>
    <row r="91" spans="2:21" x14ac:dyDescent="0.25">
      <c r="B91" s="15" t="s">
        <v>35</v>
      </c>
      <c r="C91" s="24">
        <v>291118</v>
      </c>
      <c r="D91" s="25">
        <v>36416657.980000019</v>
      </c>
      <c r="E91" s="25">
        <v>842</v>
      </c>
      <c r="F91" s="25">
        <v>104163.1</v>
      </c>
      <c r="G91" s="25">
        <v>9147</v>
      </c>
      <c r="H91" s="25">
        <v>1724542.5999999999</v>
      </c>
      <c r="I91" s="25">
        <v>7262</v>
      </c>
      <c r="J91" s="25">
        <v>1244220.8499999996</v>
      </c>
      <c r="K91" s="25">
        <v>2567</v>
      </c>
      <c r="L91" s="25">
        <v>452979.9000000002</v>
      </c>
      <c r="M91" s="25">
        <v>421</v>
      </c>
      <c r="N91" s="25">
        <v>89391.599999999991</v>
      </c>
      <c r="O91" s="25">
        <v>1198</v>
      </c>
      <c r="P91" s="25">
        <v>415531.3</v>
      </c>
      <c r="Q91" s="25"/>
      <c r="R91" s="25"/>
      <c r="S91" s="25">
        <v>312555</v>
      </c>
      <c r="T91" s="25">
        <v>40447487.330000043</v>
      </c>
      <c r="U91" s="26">
        <v>33153678.139344245</v>
      </c>
    </row>
    <row r="92" spans="2:21" x14ac:dyDescent="0.25">
      <c r="B92" s="27" t="s">
        <v>56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v>144097828</v>
      </c>
      <c r="U92" s="34">
        <f>T92/1.22</f>
        <v>118112973.77049181</v>
      </c>
    </row>
    <row r="93" spans="2:21" x14ac:dyDescent="0.25">
      <c r="B93" s="27" t="s">
        <v>57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>
        <f t="shared" ref="U93" si="7">T93/1.22</f>
        <v>0</v>
      </c>
    </row>
    <row r="94" spans="2:21" x14ac:dyDescent="0.25">
      <c r="B94" s="27" t="s">
        <v>58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>
        <f>T94/1.22</f>
        <v>0</v>
      </c>
    </row>
    <row r="95" spans="2:21" x14ac:dyDescent="0.25">
      <c r="B95" s="27" t="s">
        <v>49</v>
      </c>
      <c r="C95" s="28">
        <f>SUM(C79:C94)</f>
        <v>1655092</v>
      </c>
      <c r="D95" s="28">
        <f t="shared" ref="D95:U95" si="8">SUM(D79:D94)</f>
        <v>193144540.53000003</v>
      </c>
      <c r="E95" s="28">
        <f t="shared" si="8"/>
        <v>10747</v>
      </c>
      <c r="F95" s="28">
        <f t="shared" si="8"/>
        <v>1043617.1000000001</v>
      </c>
      <c r="G95" s="28">
        <f t="shared" si="8"/>
        <v>58763</v>
      </c>
      <c r="H95" s="28">
        <f t="shared" si="8"/>
        <v>10700278.92</v>
      </c>
      <c r="I95" s="28">
        <f t="shared" si="8"/>
        <v>85975</v>
      </c>
      <c r="J95" s="28">
        <f t="shared" si="8"/>
        <v>12319236.68</v>
      </c>
      <c r="K95" s="28">
        <f t="shared" si="8"/>
        <v>23322</v>
      </c>
      <c r="L95" s="28">
        <f t="shared" si="8"/>
        <v>4048506.6000000006</v>
      </c>
      <c r="M95" s="28">
        <f t="shared" si="8"/>
        <v>3716</v>
      </c>
      <c r="N95" s="28">
        <f t="shared" si="8"/>
        <v>735799.1</v>
      </c>
      <c r="O95" s="28">
        <f t="shared" si="8"/>
        <v>208115</v>
      </c>
      <c r="P95" s="28">
        <f t="shared" si="8"/>
        <v>73384838.399999991</v>
      </c>
      <c r="Q95" s="28">
        <f t="shared" si="8"/>
        <v>0</v>
      </c>
      <c r="R95" s="28">
        <f t="shared" si="8"/>
        <v>0</v>
      </c>
      <c r="S95" s="28">
        <f t="shared" si="8"/>
        <v>2045732</v>
      </c>
      <c r="T95" s="28">
        <f t="shared" si="8"/>
        <v>439474645.33000004</v>
      </c>
      <c r="U95" s="28">
        <f t="shared" si="8"/>
        <v>360225119.12295091</v>
      </c>
    </row>
    <row r="96" spans="2:21" x14ac:dyDescent="0.25">
      <c r="B96" s="15" t="s">
        <v>24</v>
      </c>
      <c r="C96" s="24">
        <v>23268</v>
      </c>
      <c r="D96" s="25">
        <v>3051038.0299999989</v>
      </c>
      <c r="E96" s="25">
        <v>184</v>
      </c>
      <c r="F96" s="25">
        <v>23867.839999999978</v>
      </c>
      <c r="G96" s="25">
        <v>1378</v>
      </c>
      <c r="H96" s="25">
        <v>263683.75000000017</v>
      </c>
      <c r="I96" s="25">
        <v>1674</v>
      </c>
      <c r="J96" s="25">
        <v>304972.74000000005</v>
      </c>
      <c r="K96" s="25">
        <v>660</v>
      </c>
      <c r="L96" s="25">
        <v>125446.58000000007</v>
      </c>
      <c r="M96" s="25">
        <v>178</v>
      </c>
      <c r="N96" s="25">
        <v>61906.510000000024</v>
      </c>
      <c r="O96" s="25">
        <v>12616</v>
      </c>
      <c r="P96" s="25">
        <v>4822777.839999998</v>
      </c>
      <c r="Q96" s="25"/>
      <c r="R96" s="25"/>
      <c r="S96" s="25">
        <v>39958</v>
      </c>
      <c r="T96" s="25">
        <v>8653693.2899999898</v>
      </c>
      <c r="U96" s="26">
        <v>7093191.2213114807</v>
      </c>
    </row>
    <row r="97" spans="2:21" x14ac:dyDescent="0.25">
      <c r="B97" s="15" t="s">
        <v>25</v>
      </c>
      <c r="C97" s="24">
        <v>47425</v>
      </c>
      <c r="D97" s="25">
        <v>5794384.3299999963</v>
      </c>
      <c r="E97" s="25">
        <v>2446</v>
      </c>
      <c r="F97" s="25">
        <v>146597.43000000011</v>
      </c>
      <c r="G97" s="25">
        <v>2435</v>
      </c>
      <c r="H97" s="25">
        <v>454775.43999999994</v>
      </c>
      <c r="I97" s="25">
        <v>4095</v>
      </c>
      <c r="J97" s="25">
        <v>629923.13</v>
      </c>
      <c r="K97" s="25">
        <v>1414</v>
      </c>
      <c r="L97" s="25">
        <v>266792</v>
      </c>
      <c r="M97" s="25">
        <v>177</v>
      </c>
      <c r="N97" s="25">
        <v>60552.710000000028</v>
      </c>
      <c r="O97" s="25">
        <v>22570</v>
      </c>
      <c r="P97" s="25">
        <v>8074496.9899999974</v>
      </c>
      <c r="Q97" s="25"/>
      <c r="R97" s="25"/>
      <c r="S97" s="25">
        <v>82034</v>
      </c>
      <c r="T97" s="25">
        <v>16077712.230000008</v>
      </c>
      <c r="U97" s="26">
        <v>13178452.647540979</v>
      </c>
    </row>
    <row r="98" spans="2:21" x14ac:dyDescent="0.25">
      <c r="B98" s="15" t="s">
        <v>26</v>
      </c>
      <c r="C98" s="24">
        <v>98630</v>
      </c>
      <c r="D98" s="25">
        <v>12810589.659999991</v>
      </c>
      <c r="E98" s="25">
        <v>749</v>
      </c>
      <c r="F98" s="25">
        <v>91157.099999999962</v>
      </c>
      <c r="G98" s="25">
        <v>4382</v>
      </c>
      <c r="H98" s="25">
        <v>797187.8400000002</v>
      </c>
      <c r="I98" s="25">
        <v>7662</v>
      </c>
      <c r="J98" s="25">
        <v>1407673.5799999994</v>
      </c>
      <c r="K98" s="25">
        <v>2213</v>
      </c>
      <c r="L98" s="25">
        <v>372554.12000000005</v>
      </c>
      <c r="M98" s="25">
        <v>376</v>
      </c>
      <c r="N98" s="25">
        <v>118649.39000000004</v>
      </c>
      <c r="O98" s="25">
        <v>13052</v>
      </c>
      <c r="P98" s="25">
        <v>4707868.1100000031</v>
      </c>
      <c r="Q98" s="25"/>
      <c r="R98" s="25"/>
      <c r="S98" s="25">
        <v>127064</v>
      </c>
      <c r="T98" s="25">
        <v>20305679.800000008</v>
      </c>
      <c r="U98" s="26">
        <v>16643999.836065583</v>
      </c>
    </row>
    <row r="99" spans="2:21" x14ac:dyDescent="0.25">
      <c r="B99" s="15" t="s">
        <v>27</v>
      </c>
      <c r="C99" s="24">
        <v>50385</v>
      </c>
      <c r="D99" s="25">
        <v>6627940.0499999924</v>
      </c>
      <c r="E99" s="25">
        <v>147</v>
      </c>
      <c r="F99" s="25">
        <v>19152.359999999979</v>
      </c>
      <c r="G99" s="25">
        <v>2141</v>
      </c>
      <c r="H99" s="25">
        <v>412231.81000000006</v>
      </c>
      <c r="I99" s="25">
        <v>2089</v>
      </c>
      <c r="J99" s="25">
        <v>374473.90000000037</v>
      </c>
      <c r="K99" s="25">
        <v>1278</v>
      </c>
      <c r="L99" s="25">
        <v>245955.23000000007</v>
      </c>
      <c r="M99" s="25">
        <v>47</v>
      </c>
      <c r="N99" s="25">
        <v>16216.810000000001</v>
      </c>
      <c r="O99" s="25">
        <v>6387</v>
      </c>
      <c r="P99" s="25">
        <v>2483146.5799999977</v>
      </c>
      <c r="Q99" s="25"/>
      <c r="R99" s="25"/>
      <c r="S99" s="25">
        <v>62474</v>
      </c>
      <c r="T99" s="25">
        <v>10179116.739999996</v>
      </c>
      <c r="U99" s="26">
        <v>8343538.3114754101</v>
      </c>
    </row>
    <row r="100" spans="2:21" x14ac:dyDescent="0.25">
      <c r="B100" s="15" t="s">
        <v>28</v>
      </c>
      <c r="C100" s="24">
        <v>265737</v>
      </c>
      <c r="D100" s="25">
        <v>35010269.380000025</v>
      </c>
      <c r="E100" s="25">
        <v>2229</v>
      </c>
      <c r="F100" s="25">
        <v>254334.50999999992</v>
      </c>
      <c r="G100" s="25">
        <v>12137</v>
      </c>
      <c r="H100" s="25">
        <v>2381257.6500000018</v>
      </c>
      <c r="I100" s="25">
        <v>23341</v>
      </c>
      <c r="J100" s="25">
        <v>3121280.4800000032</v>
      </c>
      <c r="K100" s="25">
        <v>5539</v>
      </c>
      <c r="L100" s="25">
        <v>995584.37999999942</v>
      </c>
      <c r="M100" s="25">
        <v>742</v>
      </c>
      <c r="N100" s="25">
        <v>263684.58000000013</v>
      </c>
      <c r="O100" s="25">
        <v>34148</v>
      </c>
      <c r="P100" s="25">
        <v>12609966.280000003</v>
      </c>
      <c r="Q100" s="25"/>
      <c r="R100" s="25"/>
      <c r="S100" s="25">
        <v>343879</v>
      </c>
      <c r="T100" s="25">
        <v>54640232.68000003</v>
      </c>
      <c r="U100" s="26">
        <v>44787075.967213131</v>
      </c>
    </row>
    <row r="101" spans="2:21" x14ac:dyDescent="0.25">
      <c r="B101" s="15" t="s">
        <v>29</v>
      </c>
      <c r="C101" s="24">
        <v>27913</v>
      </c>
      <c r="D101" s="25">
        <v>3663522.2799999989</v>
      </c>
      <c r="E101" s="25">
        <v>292</v>
      </c>
      <c r="F101" s="25">
        <v>38217.650000000009</v>
      </c>
      <c r="G101" s="25">
        <v>1230</v>
      </c>
      <c r="H101" s="25">
        <v>235754.40000000002</v>
      </c>
      <c r="I101" s="25">
        <v>2225</v>
      </c>
      <c r="J101" s="25">
        <v>405989.92000000004</v>
      </c>
      <c r="K101" s="25">
        <v>788</v>
      </c>
      <c r="L101" s="25">
        <v>148922.23000000007</v>
      </c>
      <c r="M101" s="25">
        <v>160</v>
      </c>
      <c r="N101" s="25">
        <v>55532.790000000015</v>
      </c>
      <c r="O101" s="25">
        <v>15664</v>
      </c>
      <c r="P101" s="25">
        <v>5992331.9400000013</v>
      </c>
      <c r="Q101" s="25"/>
      <c r="R101" s="25"/>
      <c r="S101" s="25">
        <v>48272</v>
      </c>
      <c r="T101" s="25">
        <v>10540271.209999995</v>
      </c>
      <c r="U101" s="26">
        <v>8639566.5655737706</v>
      </c>
    </row>
    <row r="102" spans="2:21" x14ac:dyDescent="0.25">
      <c r="B102" s="15" t="s">
        <v>30</v>
      </c>
      <c r="C102" s="24">
        <v>70487</v>
      </c>
      <c r="D102" s="25">
        <v>8302579.8899999997</v>
      </c>
      <c r="E102" s="25">
        <v>759</v>
      </c>
      <c r="F102" s="25">
        <v>64783.309999999961</v>
      </c>
      <c r="G102" s="25">
        <v>2570</v>
      </c>
      <c r="H102" s="25">
        <v>420040.48000000021</v>
      </c>
      <c r="I102" s="25">
        <v>2700</v>
      </c>
      <c r="J102" s="25">
        <v>485473.01000000047</v>
      </c>
      <c r="K102" s="25">
        <v>1045</v>
      </c>
      <c r="L102" s="25">
        <v>154094.48000000019</v>
      </c>
      <c r="M102" s="25">
        <v>270</v>
      </c>
      <c r="N102" s="25">
        <v>71949.730000000054</v>
      </c>
      <c r="O102" s="25">
        <v>23245</v>
      </c>
      <c r="P102" s="25">
        <v>7921476.0500000035</v>
      </c>
      <c r="Q102" s="25"/>
      <c r="R102" s="25"/>
      <c r="S102" s="25">
        <v>101943</v>
      </c>
      <c r="T102" s="25">
        <v>17830033.59999999</v>
      </c>
      <c r="U102" s="26">
        <v>14614781.639344241</v>
      </c>
    </row>
    <row r="103" spans="2:21" x14ac:dyDescent="0.25">
      <c r="B103" s="15" t="s">
        <v>31</v>
      </c>
      <c r="C103" s="24">
        <v>565546</v>
      </c>
      <c r="D103" s="25">
        <v>64371710.120000049</v>
      </c>
      <c r="E103" s="25">
        <v>1400</v>
      </c>
      <c r="F103" s="25">
        <v>170187.72000000006</v>
      </c>
      <c r="G103" s="25">
        <v>12758</v>
      </c>
      <c r="H103" s="25">
        <v>2435359.3200000003</v>
      </c>
      <c r="I103" s="25">
        <v>26260</v>
      </c>
      <c r="J103" s="25">
        <v>3510875.5500000012</v>
      </c>
      <c r="K103" s="25">
        <v>2915</v>
      </c>
      <c r="L103" s="25">
        <v>524332.22</v>
      </c>
      <c r="M103" s="25">
        <v>306</v>
      </c>
      <c r="N103" s="25">
        <v>104016.64000000006</v>
      </c>
      <c r="O103" s="25">
        <v>1107</v>
      </c>
      <c r="P103" s="25">
        <v>379657.86999999982</v>
      </c>
      <c r="Q103" s="25"/>
      <c r="R103" s="25"/>
      <c r="S103" s="25">
        <v>610292</v>
      </c>
      <c r="T103" s="25">
        <v>71496139.440000072</v>
      </c>
      <c r="U103" s="26">
        <v>58603392.983606517</v>
      </c>
    </row>
    <row r="104" spans="2:21" x14ac:dyDescent="0.25">
      <c r="B104" s="15" t="s">
        <v>32</v>
      </c>
      <c r="C104" s="24">
        <v>30072</v>
      </c>
      <c r="D104" s="25">
        <v>3954801.7699999982</v>
      </c>
      <c r="E104" s="25">
        <v>304</v>
      </c>
      <c r="F104" s="25">
        <v>39551.569999999971</v>
      </c>
      <c r="G104" s="25">
        <v>1504</v>
      </c>
      <c r="H104" s="25">
        <v>288312.15999999992</v>
      </c>
      <c r="I104" s="25">
        <v>2122</v>
      </c>
      <c r="J104" s="25">
        <v>380410.30000000016</v>
      </c>
      <c r="K104" s="25">
        <v>817</v>
      </c>
      <c r="L104" s="25">
        <v>155092.62000000008</v>
      </c>
      <c r="M104" s="25">
        <v>350</v>
      </c>
      <c r="N104" s="25">
        <v>124878.69000000009</v>
      </c>
      <c r="O104" s="25">
        <v>15017</v>
      </c>
      <c r="P104" s="25">
        <v>5750851.3000000026</v>
      </c>
      <c r="Q104" s="25"/>
      <c r="R104" s="25"/>
      <c r="S104" s="25">
        <v>50186</v>
      </c>
      <c r="T104" s="25">
        <v>10693898.409999998</v>
      </c>
      <c r="U104" s="26">
        <v>8765490.5</v>
      </c>
    </row>
    <row r="105" spans="2:21" x14ac:dyDescent="0.25">
      <c r="B105" s="15" t="s">
        <v>33</v>
      </c>
      <c r="C105" s="24">
        <v>33825</v>
      </c>
      <c r="D105" s="25">
        <v>4446039.3999999976</v>
      </c>
      <c r="E105" s="25">
        <v>263</v>
      </c>
      <c r="F105" s="25">
        <v>34285.819999999978</v>
      </c>
      <c r="G105" s="25">
        <v>1743</v>
      </c>
      <c r="H105" s="25">
        <v>334879.22999999992</v>
      </c>
      <c r="I105" s="25">
        <v>1552</v>
      </c>
      <c r="J105" s="25">
        <v>281850.56</v>
      </c>
      <c r="K105" s="25">
        <v>932</v>
      </c>
      <c r="L105" s="25">
        <v>175603.53000000006</v>
      </c>
      <c r="M105" s="25">
        <v>181</v>
      </c>
      <c r="N105" s="25">
        <v>66131.040000000008</v>
      </c>
      <c r="O105" s="25">
        <v>16177</v>
      </c>
      <c r="P105" s="25">
        <v>6214264.2900000047</v>
      </c>
      <c r="Q105" s="25"/>
      <c r="R105" s="25"/>
      <c r="S105" s="25">
        <v>54673</v>
      </c>
      <c r="T105" s="25">
        <v>11553053.870000003</v>
      </c>
      <c r="U105" s="26">
        <v>9469716.2868852448</v>
      </c>
    </row>
    <row r="106" spans="2:21" x14ac:dyDescent="0.25">
      <c r="B106" s="15" t="s">
        <v>0</v>
      </c>
      <c r="C106" s="24">
        <v>33915</v>
      </c>
      <c r="D106" s="25">
        <v>4399831.1999999974</v>
      </c>
      <c r="E106" s="25">
        <v>128</v>
      </c>
      <c r="F106" s="25">
        <v>16738.409999999989</v>
      </c>
      <c r="G106" s="25">
        <v>2104</v>
      </c>
      <c r="H106" s="25">
        <v>401372.73000000021</v>
      </c>
      <c r="I106" s="25">
        <v>970</v>
      </c>
      <c r="J106" s="25">
        <v>186537.18</v>
      </c>
      <c r="K106" s="25">
        <v>1482</v>
      </c>
      <c r="L106" s="25">
        <v>275526.48</v>
      </c>
      <c r="M106" s="25">
        <v>142</v>
      </c>
      <c r="N106" s="25">
        <v>47733.840000000018</v>
      </c>
      <c r="O106" s="25">
        <v>13454</v>
      </c>
      <c r="P106" s="25">
        <v>5167623.8400000008</v>
      </c>
      <c r="Q106" s="25"/>
      <c r="R106" s="25"/>
      <c r="S106" s="25">
        <v>52195</v>
      </c>
      <c r="T106" s="25">
        <v>10495363.680000003</v>
      </c>
      <c r="U106" s="26">
        <v>8602757.1147540957</v>
      </c>
    </row>
    <row r="107" spans="2:21" x14ac:dyDescent="0.25">
      <c r="B107" s="15" t="s">
        <v>34</v>
      </c>
      <c r="C107" s="24">
        <v>55827</v>
      </c>
      <c r="D107" s="25">
        <v>7101549.290000001</v>
      </c>
      <c r="E107" s="25">
        <v>645</v>
      </c>
      <c r="F107" s="25">
        <v>54378.830000000024</v>
      </c>
      <c r="G107" s="25">
        <v>3805</v>
      </c>
      <c r="H107" s="25">
        <v>715449.31000000029</v>
      </c>
      <c r="I107" s="25">
        <v>2373</v>
      </c>
      <c r="J107" s="25">
        <v>256021.37</v>
      </c>
      <c r="K107" s="25">
        <v>1627</v>
      </c>
      <c r="L107" s="25">
        <v>287575.43999999994</v>
      </c>
      <c r="M107" s="25">
        <v>379</v>
      </c>
      <c r="N107" s="25">
        <v>129460.96999999999</v>
      </c>
      <c r="O107" s="25">
        <v>15866</v>
      </c>
      <c r="P107" s="25">
        <v>5827129.0500000045</v>
      </c>
      <c r="Q107" s="25"/>
      <c r="R107" s="25"/>
      <c r="S107" s="25">
        <v>80522</v>
      </c>
      <c r="T107" s="25">
        <v>14371564.260000011</v>
      </c>
      <c r="U107" s="26">
        <v>11779970.704918038</v>
      </c>
    </row>
    <row r="108" spans="2:21" x14ac:dyDescent="0.25">
      <c r="B108" s="15" t="s">
        <v>35</v>
      </c>
      <c r="C108" s="24">
        <v>271150</v>
      </c>
      <c r="D108" s="25">
        <v>36113975.540000021</v>
      </c>
      <c r="E108" s="25">
        <v>809</v>
      </c>
      <c r="F108" s="25">
        <v>106866.32</v>
      </c>
      <c r="G108" s="25">
        <v>8601</v>
      </c>
      <c r="H108" s="25">
        <v>1703909.7600000007</v>
      </c>
      <c r="I108" s="25">
        <v>6894</v>
      </c>
      <c r="J108" s="25">
        <v>1226978.3599999992</v>
      </c>
      <c r="K108" s="25">
        <v>2466</v>
      </c>
      <c r="L108" s="25">
        <v>456429.30999999959</v>
      </c>
      <c r="M108" s="25">
        <v>386</v>
      </c>
      <c r="N108" s="25">
        <v>138850.79000000007</v>
      </c>
      <c r="O108" s="25">
        <v>1073</v>
      </c>
      <c r="P108" s="25">
        <v>389463.5</v>
      </c>
      <c r="Q108" s="25"/>
      <c r="R108" s="25"/>
      <c r="S108" s="25">
        <v>291379</v>
      </c>
      <c r="T108" s="25">
        <v>40136473.580000095</v>
      </c>
      <c r="U108" s="26">
        <v>32898748.836065527</v>
      </c>
    </row>
    <row r="109" spans="2:21" x14ac:dyDescent="0.25">
      <c r="B109" s="27" t="s">
        <v>56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>
        <f>T109/1.22</f>
        <v>0</v>
      </c>
    </row>
    <row r="110" spans="2:21" x14ac:dyDescent="0.25">
      <c r="B110" s="27" t="s">
        <v>57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>
        <f t="shared" ref="U110" si="9">T110/1.22</f>
        <v>0</v>
      </c>
    </row>
    <row r="111" spans="2:21" x14ac:dyDescent="0.25">
      <c r="B111" s="27" t="s">
        <v>58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>
        <f>T111/1.22</f>
        <v>0</v>
      </c>
    </row>
    <row r="112" spans="2:21" x14ac:dyDescent="0.25">
      <c r="B112" s="27" t="s">
        <v>48</v>
      </c>
      <c r="C112" s="28">
        <f>SUM(C96:C111)</f>
        <v>1574180</v>
      </c>
      <c r="D112" s="28">
        <f t="shared" ref="D112:U112" si="10">SUM(D96:D111)</f>
        <v>195648230.94000009</v>
      </c>
      <c r="E112" s="28">
        <f t="shared" si="10"/>
        <v>10355</v>
      </c>
      <c r="F112" s="28">
        <f t="shared" si="10"/>
        <v>1060118.8700000001</v>
      </c>
      <c r="G112" s="28">
        <f t="shared" si="10"/>
        <v>56788</v>
      </c>
      <c r="H112" s="28">
        <f t="shared" si="10"/>
        <v>10844213.880000003</v>
      </c>
      <c r="I112" s="28">
        <f t="shared" si="10"/>
        <v>83957</v>
      </c>
      <c r="J112" s="28">
        <f t="shared" si="10"/>
        <v>12572460.080000004</v>
      </c>
      <c r="K112" s="28">
        <f t="shared" si="10"/>
        <v>23176</v>
      </c>
      <c r="L112" s="28">
        <f t="shared" si="10"/>
        <v>4183908.6199999992</v>
      </c>
      <c r="M112" s="28">
        <f t="shared" si="10"/>
        <v>3694</v>
      </c>
      <c r="N112" s="28">
        <f t="shared" si="10"/>
        <v>1259564.4900000005</v>
      </c>
      <c r="O112" s="28">
        <f t="shared" si="10"/>
        <v>190376</v>
      </c>
      <c r="P112" s="28">
        <f t="shared" si="10"/>
        <v>70341053.640000015</v>
      </c>
      <c r="Q112" s="28">
        <f t="shared" si="10"/>
        <v>0</v>
      </c>
      <c r="R112" s="28">
        <f t="shared" si="10"/>
        <v>0</v>
      </c>
      <c r="S112" s="28">
        <f t="shared" si="10"/>
        <v>1944871</v>
      </c>
      <c r="T112" s="28">
        <f t="shared" si="10"/>
        <v>296973232.7900002</v>
      </c>
      <c r="U112" s="28">
        <f t="shared" si="10"/>
        <v>243420682.61475402</v>
      </c>
    </row>
    <row r="113" spans="2:21" x14ac:dyDescent="0.25">
      <c r="B113" s="15" t="s">
        <v>24</v>
      </c>
      <c r="C113" s="29">
        <v>27719</v>
      </c>
      <c r="D113" s="30">
        <v>3718618.1499999985</v>
      </c>
      <c r="E113" s="30">
        <v>180</v>
      </c>
      <c r="F113" s="30">
        <v>23997.139999999981</v>
      </c>
      <c r="G113" s="30">
        <v>1291</v>
      </c>
      <c r="H113" s="30">
        <v>250865.72999999992</v>
      </c>
      <c r="I113" s="30">
        <v>1719</v>
      </c>
      <c r="J113" s="30">
        <v>318398.3</v>
      </c>
      <c r="K113" s="30">
        <v>615</v>
      </c>
      <c r="L113" s="30">
        <v>118673.61000000007</v>
      </c>
      <c r="M113" s="30">
        <v>152</v>
      </c>
      <c r="N113" s="30">
        <v>61411.510000000046</v>
      </c>
      <c r="O113" s="30">
        <v>11958</v>
      </c>
      <c r="P113" s="30">
        <v>4682440.3199999984</v>
      </c>
      <c r="Q113" s="30">
        <v>0</v>
      </c>
      <c r="R113" s="30">
        <v>0</v>
      </c>
      <c r="S113" s="30">
        <v>43634</v>
      </c>
      <c r="T113" s="30">
        <v>9174404.7599999923</v>
      </c>
      <c r="U113" s="31">
        <v>7520003.9016393386</v>
      </c>
    </row>
    <row r="114" spans="2:21" x14ac:dyDescent="0.25">
      <c r="B114" s="15" t="s">
        <v>25</v>
      </c>
      <c r="C114" s="24">
        <v>45998</v>
      </c>
      <c r="D114" s="25">
        <v>5856428.2799999956</v>
      </c>
      <c r="E114" s="25">
        <v>2188</v>
      </c>
      <c r="F114" s="25">
        <v>145516.6400000001</v>
      </c>
      <c r="G114" s="25">
        <v>1885</v>
      </c>
      <c r="H114" s="25">
        <v>354096.31</v>
      </c>
      <c r="I114" s="25">
        <v>3725</v>
      </c>
      <c r="J114" s="25">
        <v>592703.01000000047</v>
      </c>
      <c r="K114" s="25">
        <v>1251</v>
      </c>
      <c r="L114" s="25">
        <v>240162.4</v>
      </c>
      <c r="M114" s="25">
        <v>151</v>
      </c>
      <c r="N114" s="25">
        <v>61291.490000000027</v>
      </c>
      <c r="O114" s="25">
        <v>22565</v>
      </c>
      <c r="P114" s="25">
        <v>8207684.1700000055</v>
      </c>
      <c r="Q114" s="25">
        <v>3097</v>
      </c>
      <c r="R114" s="25">
        <v>1367184.3100000003</v>
      </c>
      <c r="S114" s="25">
        <v>80860</v>
      </c>
      <c r="T114" s="25">
        <v>16825066.610000003</v>
      </c>
      <c r="U114" s="26">
        <v>13791038.204918044</v>
      </c>
    </row>
    <row r="115" spans="2:21" x14ac:dyDescent="0.25">
      <c r="B115" s="15" t="s">
        <v>26</v>
      </c>
      <c r="C115" s="24">
        <v>119837</v>
      </c>
      <c r="D115" s="25">
        <v>15944846.590000013</v>
      </c>
      <c r="E115" s="25">
        <v>864</v>
      </c>
      <c r="F115" s="25">
        <v>110992.96999999997</v>
      </c>
      <c r="G115" s="25">
        <v>4092</v>
      </c>
      <c r="H115" s="25">
        <v>760004.57000000018</v>
      </c>
      <c r="I115" s="25">
        <v>8567</v>
      </c>
      <c r="J115" s="25">
        <v>1613272.9599999997</v>
      </c>
      <c r="K115" s="25">
        <v>2109</v>
      </c>
      <c r="L115" s="25">
        <v>363286.41000000009</v>
      </c>
      <c r="M115" s="25">
        <v>340</v>
      </c>
      <c r="N115" s="25">
        <v>122535.27000000002</v>
      </c>
      <c r="O115" s="25">
        <v>12410</v>
      </c>
      <c r="P115" s="25">
        <v>4582830.2800000021</v>
      </c>
      <c r="Q115" s="25">
        <v>0</v>
      </c>
      <c r="R115" s="25">
        <v>0</v>
      </c>
      <c r="S115" s="25">
        <v>148219</v>
      </c>
      <c r="T115" s="25">
        <v>23497769.050000016</v>
      </c>
      <c r="U115" s="26">
        <v>19260466.434426233</v>
      </c>
    </row>
    <row r="116" spans="2:21" x14ac:dyDescent="0.25">
      <c r="B116" s="15" t="s">
        <v>27</v>
      </c>
      <c r="C116" s="24">
        <v>63516</v>
      </c>
      <c r="D116" s="25">
        <v>8536264.389999995</v>
      </c>
      <c r="E116" s="25">
        <v>139</v>
      </c>
      <c r="F116" s="25">
        <v>18602.929999999986</v>
      </c>
      <c r="G116" s="25">
        <v>2031</v>
      </c>
      <c r="H116" s="25">
        <v>397869.91999999993</v>
      </c>
      <c r="I116" s="25">
        <v>2080</v>
      </c>
      <c r="J116" s="25">
        <v>376078.84000000026</v>
      </c>
      <c r="K116" s="25">
        <v>1159</v>
      </c>
      <c r="L116" s="25">
        <v>226216.98000000019</v>
      </c>
      <c r="M116" s="25">
        <v>67</v>
      </c>
      <c r="N116" s="25">
        <v>27333.990000000005</v>
      </c>
      <c r="O116" s="25">
        <v>5989</v>
      </c>
      <c r="P116" s="25">
        <v>2375056.79</v>
      </c>
      <c r="Q116" s="25">
        <v>0</v>
      </c>
      <c r="R116" s="25">
        <v>0</v>
      </c>
      <c r="S116" s="25">
        <v>74981</v>
      </c>
      <c r="T116" s="25">
        <v>11957423.840000009</v>
      </c>
      <c r="U116" s="26">
        <v>9801167.0819672104</v>
      </c>
    </row>
    <row r="117" spans="2:21" x14ac:dyDescent="0.25">
      <c r="B117" s="15" t="s">
        <v>28</v>
      </c>
      <c r="C117" s="24">
        <v>294465</v>
      </c>
      <c r="D117" s="25">
        <v>39958572.310000062</v>
      </c>
      <c r="E117" s="25">
        <v>2226</v>
      </c>
      <c r="F117" s="25">
        <v>262581.73000000004</v>
      </c>
      <c r="G117" s="25">
        <v>11714</v>
      </c>
      <c r="H117" s="25">
        <v>2334178.5700000008</v>
      </c>
      <c r="I117" s="25">
        <v>24369</v>
      </c>
      <c r="J117" s="25">
        <v>3330309.3300000005</v>
      </c>
      <c r="K117" s="25">
        <v>5248</v>
      </c>
      <c r="L117" s="25">
        <v>966631.11999999953</v>
      </c>
      <c r="M117" s="25">
        <v>676</v>
      </c>
      <c r="N117" s="25">
        <v>284371.43999999994</v>
      </c>
      <c r="O117" s="25">
        <v>32595</v>
      </c>
      <c r="P117" s="25">
        <v>12370380.930000002</v>
      </c>
      <c r="Q117" s="25">
        <v>3</v>
      </c>
      <c r="R117" s="25">
        <v>2008.0300000000002</v>
      </c>
      <c r="S117" s="25">
        <v>371296</v>
      </c>
      <c r="T117" s="25">
        <v>59509033.460000001</v>
      </c>
      <c r="U117" s="26">
        <v>48777896.278688535</v>
      </c>
    </row>
    <row r="118" spans="2:21" x14ac:dyDescent="0.25">
      <c r="B118" s="15" t="s">
        <v>29</v>
      </c>
      <c r="C118" s="24">
        <v>33549</v>
      </c>
      <c r="D118" s="25">
        <v>4506498.26</v>
      </c>
      <c r="E118" s="25">
        <v>271</v>
      </c>
      <c r="F118" s="25">
        <v>36240.909999999989</v>
      </c>
      <c r="G118" s="25">
        <v>1123</v>
      </c>
      <c r="H118" s="25">
        <v>218223.32999999993</v>
      </c>
      <c r="I118" s="25">
        <v>2283</v>
      </c>
      <c r="J118" s="25">
        <v>421558.1399999999</v>
      </c>
      <c r="K118" s="25">
        <v>713</v>
      </c>
      <c r="L118" s="25">
        <v>136904.55000000005</v>
      </c>
      <c r="M118" s="25">
        <v>143</v>
      </c>
      <c r="N118" s="25">
        <v>58339.710000000021</v>
      </c>
      <c r="O118" s="25">
        <v>16017</v>
      </c>
      <c r="P118" s="25">
        <v>6240649.96</v>
      </c>
      <c r="Q118" s="25">
        <v>0</v>
      </c>
      <c r="R118" s="25">
        <v>0</v>
      </c>
      <c r="S118" s="25">
        <v>54099</v>
      </c>
      <c r="T118" s="25">
        <v>11618414.860000007</v>
      </c>
      <c r="U118" s="26">
        <v>9523290.8688524608</v>
      </c>
    </row>
    <row r="119" spans="2:21" x14ac:dyDescent="0.25">
      <c r="B119" s="15" t="s">
        <v>30</v>
      </c>
      <c r="C119" s="24">
        <v>84688</v>
      </c>
      <c r="D119" s="25">
        <v>10326428.789999997</v>
      </c>
      <c r="E119" s="25">
        <v>637</v>
      </c>
      <c r="F119" s="25">
        <v>60832.6</v>
      </c>
      <c r="G119" s="25">
        <v>2379</v>
      </c>
      <c r="H119" s="25">
        <v>404675.59</v>
      </c>
      <c r="I119" s="25">
        <v>2705</v>
      </c>
      <c r="J119" s="25">
        <v>492262.46000000025</v>
      </c>
      <c r="K119" s="25">
        <v>925</v>
      </c>
      <c r="L119" s="25">
        <v>138715.49000000002</v>
      </c>
      <c r="M119" s="25">
        <v>289</v>
      </c>
      <c r="N119" s="25">
        <v>79626.510000000053</v>
      </c>
      <c r="O119" s="25">
        <v>19611</v>
      </c>
      <c r="P119" s="25">
        <v>7100681.1700000046</v>
      </c>
      <c r="Q119" s="25">
        <v>1237</v>
      </c>
      <c r="R119" s="25">
        <v>489394.44</v>
      </c>
      <c r="S119" s="25">
        <v>112471</v>
      </c>
      <c r="T119" s="25">
        <v>19092617.04999999</v>
      </c>
      <c r="U119" s="26">
        <v>15649686.106557366</v>
      </c>
    </row>
    <row r="120" spans="2:21" x14ac:dyDescent="0.25">
      <c r="B120" s="15" t="s">
        <v>31</v>
      </c>
      <c r="C120" s="24">
        <v>627370</v>
      </c>
      <c r="D120" s="25">
        <v>74388139.740000024</v>
      </c>
      <c r="E120" s="25">
        <v>1314</v>
      </c>
      <c r="F120" s="25">
        <v>165871.89000000001</v>
      </c>
      <c r="G120" s="25">
        <v>11689</v>
      </c>
      <c r="H120" s="25">
        <v>2279911.8200000008</v>
      </c>
      <c r="I120" s="25">
        <v>26394</v>
      </c>
      <c r="J120" s="25">
        <v>3751330.19</v>
      </c>
      <c r="K120" s="25">
        <v>2661</v>
      </c>
      <c r="L120" s="25">
        <v>482152.83000000013</v>
      </c>
      <c r="M120" s="25">
        <v>215</v>
      </c>
      <c r="N120" s="25">
        <v>87625.330000000075</v>
      </c>
      <c r="O120" s="25">
        <v>1048</v>
      </c>
      <c r="P120" s="25">
        <v>376405.91999999981</v>
      </c>
      <c r="Q120" s="25">
        <v>0</v>
      </c>
      <c r="R120" s="25">
        <v>0</v>
      </c>
      <c r="S120" s="25">
        <v>670691</v>
      </c>
      <c r="T120" s="25">
        <v>81531437.720000088</v>
      </c>
      <c r="U120" s="26">
        <v>66829047.311475396</v>
      </c>
    </row>
    <row r="121" spans="2:21" x14ac:dyDescent="0.25">
      <c r="B121" s="15" t="s">
        <v>32</v>
      </c>
      <c r="C121" s="24">
        <v>38025</v>
      </c>
      <c r="D121" s="25">
        <v>5110049.5299999965</v>
      </c>
      <c r="E121" s="25">
        <v>328</v>
      </c>
      <c r="F121" s="25">
        <v>43928.859999999971</v>
      </c>
      <c r="G121" s="25">
        <v>1473</v>
      </c>
      <c r="H121" s="25">
        <v>286823.19</v>
      </c>
      <c r="I121" s="25">
        <v>2287</v>
      </c>
      <c r="J121" s="25">
        <v>417173.49000000005</v>
      </c>
      <c r="K121" s="25">
        <v>696</v>
      </c>
      <c r="L121" s="25">
        <v>134177.76000000007</v>
      </c>
      <c r="M121" s="25">
        <v>334</v>
      </c>
      <c r="N121" s="25">
        <v>128127.83</v>
      </c>
      <c r="O121" s="25">
        <v>14369</v>
      </c>
      <c r="P121" s="25">
        <v>5630569.4500000039</v>
      </c>
      <c r="Q121" s="25">
        <v>0</v>
      </c>
      <c r="R121" s="25">
        <v>0</v>
      </c>
      <c r="S121" s="25">
        <v>57512</v>
      </c>
      <c r="T121" s="25">
        <v>11750850.110000012</v>
      </c>
      <c r="U121" s="26">
        <v>9631844.3524590191</v>
      </c>
    </row>
    <row r="122" spans="2:21" x14ac:dyDescent="0.25">
      <c r="B122" s="15" t="s">
        <v>33</v>
      </c>
      <c r="C122" s="24">
        <v>42350</v>
      </c>
      <c r="D122" s="25">
        <v>5693890.6299999962</v>
      </c>
      <c r="E122" s="25">
        <v>315</v>
      </c>
      <c r="F122" s="25">
        <v>42165.059999999976</v>
      </c>
      <c r="G122" s="25">
        <v>1597</v>
      </c>
      <c r="H122" s="25">
        <v>312554.67000000004</v>
      </c>
      <c r="I122" s="25">
        <v>1687</v>
      </c>
      <c r="J122" s="25">
        <v>311675.38999999996</v>
      </c>
      <c r="K122" s="25">
        <v>828</v>
      </c>
      <c r="L122" s="25">
        <v>158673.90000000014</v>
      </c>
      <c r="M122" s="25">
        <v>187</v>
      </c>
      <c r="N122" s="25">
        <v>76290.390000000029</v>
      </c>
      <c r="O122" s="25">
        <v>18030</v>
      </c>
      <c r="P122" s="25">
        <v>7070790.9399999995</v>
      </c>
      <c r="Q122" s="25">
        <v>1</v>
      </c>
      <c r="R122" s="25">
        <v>642.57000000000005</v>
      </c>
      <c r="S122" s="25">
        <v>64995</v>
      </c>
      <c r="T122" s="25">
        <v>13666683.550000004</v>
      </c>
      <c r="U122" s="26">
        <v>11202199.631147545</v>
      </c>
    </row>
    <row r="123" spans="2:21" x14ac:dyDescent="0.25">
      <c r="B123" s="15" t="s">
        <v>0</v>
      </c>
      <c r="C123" s="24">
        <v>41818</v>
      </c>
      <c r="D123" s="25">
        <v>5564181.589999998</v>
      </c>
      <c r="E123" s="25">
        <v>123</v>
      </c>
      <c r="F123" s="25">
        <v>16443.659999999993</v>
      </c>
      <c r="G123" s="25">
        <v>2041</v>
      </c>
      <c r="H123" s="25">
        <v>396949.91000000021</v>
      </c>
      <c r="I123" s="25">
        <v>1076</v>
      </c>
      <c r="J123" s="25">
        <v>206718.05</v>
      </c>
      <c r="K123" s="25">
        <v>1443</v>
      </c>
      <c r="L123" s="25">
        <v>277519.56000000006</v>
      </c>
      <c r="M123" s="25">
        <v>176</v>
      </c>
      <c r="N123" s="25">
        <v>67363.030000000028</v>
      </c>
      <c r="O123" s="25">
        <v>12624</v>
      </c>
      <c r="P123" s="25">
        <v>4936156.8099999977</v>
      </c>
      <c r="Q123" s="25">
        <v>0</v>
      </c>
      <c r="R123" s="25">
        <v>0</v>
      </c>
      <c r="S123" s="25">
        <v>59301</v>
      </c>
      <c r="T123" s="25">
        <v>11465332.609999994</v>
      </c>
      <c r="U123" s="26">
        <v>9397813.6147540975</v>
      </c>
    </row>
    <row r="124" spans="2:21" x14ac:dyDescent="0.25">
      <c r="B124" s="15" t="s">
        <v>34</v>
      </c>
      <c r="C124" s="24">
        <v>64939</v>
      </c>
      <c r="D124" s="25">
        <v>8468974.3300000001</v>
      </c>
      <c r="E124" s="25">
        <v>695</v>
      </c>
      <c r="F124" s="25">
        <v>58554.149999999987</v>
      </c>
      <c r="G124" s="25">
        <v>3667</v>
      </c>
      <c r="H124" s="25">
        <v>701550.41</v>
      </c>
      <c r="I124" s="25">
        <v>2317</v>
      </c>
      <c r="J124" s="25">
        <v>289201.94</v>
      </c>
      <c r="K124" s="25">
        <v>1382</v>
      </c>
      <c r="L124" s="25">
        <v>253686.24999999994</v>
      </c>
      <c r="M124" s="25">
        <v>360</v>
      </c>
      <c r="N124" s="25">
        <v>143557.53000000012</v>
      </c>
      <c r="O124" s="25">
        <v>15599</v>
      </c>
      <c r="P124" s="25">
        <v>5864954.0600000052</v>
      </c>
      <c r="Q124" s="25">
        <v>0</v>
      </c>
      <c r="R124" s="25">
        <v>0</v>
      </c>
      <c r="S124" s="25">
        <v>88959</v>
      </c>
      <c r="T124" s="25">
        <v>15780478.67</v>
      </c>
      <c r="U124" s="26">
        <v>12934818.581967216</v>
      </c>
    </row>
    <row r="125" spans="2:21" x14ac:dyDescent="0.25">
      <c r="B125" s="15" t="s">
        <v>35</v>
      </c>
      <c r="C125" s="24">
        <v>327072</v>
      </c>
      <c r="D125" s="25">
        <v>44731270.010000028</v>
      </c>
      <c r="E125" s="25">
        <v>693</v>
      </c>
      <c r="F125" s="25">
        <v>93417.13</v>
      </c>
      <c r="G125" s="25">
        <v>8066</v>
      </c>
      <c r="H125" s="25">
        <v>1623562.7400000002</v>
      </c>
      <c r="I125" s="25">
        <v>7086</v>
      </c>
      <c r="J125" s="25">
        <v>1275712.4299999997</v>
      </c>
      <c r="K125" s="25">
        <v>1981</v>
      </c>
      <c r="L125" s="25">
        <v>385690.93</v>
      </c>
      <c r="M125" s="25">
        <v>353</v>
      </c>
      <c r="N125" s="25">
        <v>155200.91000000009</v>
      </c>
      <c r="O125" s="25">
        <v>1000</v>
      </c>
      <c r="P125" s="25">
        <v>373084.25</v>
      </c>
      <c r="Q125" s="25">
        <v>1</v>
      </c>
      <c r="R125" s="25">
        <v>642.57000000000005</v>
      </c>
      <c r="S125" s="25">
        <v>346252</v>
      </c>
      <c r="T125" s="25">
        <v>48638580.970000051</v>
      </c>
      <c r="U125" s="26">
        <v>39867689.319672152</v>
      </c>
    </row>
    <row r="126" spans="2:21" x14ac:dyDescent="0.25">
      <c r="B126" s="27" t="s">
        <v>56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>
        <v>88416239</v>
      </c>
      <c r="U126" s="34">
        <f>T126/1.22</f>
        <v>72472327.049180329</v>
      </c>
    </row>
    <row r="127" spans="2:21" x14ac:dyDescent="0.25">
      <c r="B127" s="27" t="s">
        <v>57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>
        <f t="shared" ref="U127:U128" si="11">T127/1.22</f>
        <v>0</v>
      </c>
    </row>
    <row r="128" spans="2:21" x14ac:dyDescent="0.25">
      <c r="B128" s="27" t="s">
        <v>58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>
        <f t="shared" si="11"/>
        <v>0</v>
      </c>
    </row>
    <row r="129" spans="2:21" x14ac:dyDescent="0.25">
      <c r="B129" s="27" t="s">
        <v>47</v>
      </c>
      <c r="C129" s="28">
        <f>SUM(C113:C128)</f>
        <v>1811346</v>
      </c>
      <c r="D129" s="28">
        <f t="shared" ref="D129:U129" si="12">SUM(D113:D128)</f>
        <v>232804162.60000011</v>
      </c>
      <c r="E129" s="28">
        <f t="shared" si="12"/>
        <v>9973</v>
      </c>
      <c r="F129" s="28">
        <f t="shared" si="12"/>
        <v>1079145.6700000002</v>
      </c>
      <c r="G129" s="28">
        <f t="shared" si="12"/>
        <v>53048</v>
      </c>
      <c r="H129" s="28">
        <f t="shared" si="12"/>
        <v>10321266.760000002</v>
      </c>
      <c r="I129" s="28">
        <f t="shared" si="12"/>
        <v>86295</v>
      </c>
      <c r="J129" s="28">
        <f t="shared" si="12"/>
        <v>13396394.530000001</v>
      </c>
      <c r="K129" s="28">
        <f t="shared" si="12"/>
        <v>21011</v>
      </c>
      <c r="L129" s="28">
        <f t="shared" si="12"/>
        <v>3882491.790000001</v>
      </c>
      <c r="M129" s="28">
        <f t="shared" si="12"/>
        <v>3443</v>
      </c>
      <c r="N129" s="28">
        <f t="shared" si="12"/>
        <v>1353074.9400000002</v>
      </c>
      <c r="O129" s="28">
        <f t="shared" si="12"/>
        <v>183815</v>
      </c>
      <c r="P129" s="28">
        <f t="shared" si="12"/>
        <v>69811685.050000012</v>
      </c>
      <c r="Q129" s="28">
        <f t="shared" ref="Q129" si="13">SUM(Q113:Q128)</f>
        <v>4339</v>
      </c>
      <c r="R129" s="28">
        <f t="shared" ref="R129" si="14">SUM(R113:R128)</f>
        <v>1859871.9200000004</v>
      </c>
      <c r="S129" s="28">
        <f t="shared" si="12"/>
        <v>2173270</v>
      </c>
      <c r="T129" s="28">
        <f t="shared" si="12"/>
        <v>422924332.26000017</v>
      </c>
      <c r="U129" s="28">
        <f t="shared" si="12"/>
        <v>346659288.73770493</v>
      </c>
    </row>
    <row r="130" spans="2:21" ht="17.25" customHeight="1" x14ac:dyDescent="0.25">
      <c r="B130" s="15" t="s">
        <v>24</v>
      </c>
      <c r="C130" s="29">
        <v>25060</v>
      </c>
      <c r="D130" s="30">
        <v>3360092.4699999997</v>
      </c>
      <c r="E130" s="30">
        <v>181</v>
      </c>
      <c r="F130" s="30">
        <v>24092.059999999979</v>
      </c>
      <c r="G130" s="30">
        <v>1319</v>
      </c>
      <c r="H130" s="30">
        <v>256119.93000000005</v>
      </c>
      <c r="I130" s="30">
        <v>1823</v>
      </c>
      <c r="J130" s="30">
        <v>337652.14999999991</v>
      </c>
      <c r="K130" s="30">
        <v>746</v>
      </c>
      <c r="L130" s="30">
        <v>143851.74000000005</v>
      </c>
      <c r="M130" s="30">
        <v>148</v>
      </c>
      <c r="N130" s="30">
        <v>60115.670000000027</v>
      </c>
      <c r="O130" s="30">
        <v>13548</v>
      </c>
      <c r="P130" s="30">
        <v>5276421.4100000048</v>
      </c>
      <c r="Q130" s="30">
        <v>0</v>
      </c>
      <c r="R130" s="30">
        <v>0</v>
      </c>
      <c r="S130" s="30">
        <v>42825</v>
      </c>
      <c r="T130" s="30">
        <v>9458345.4299999923</v>
      </c>
      <c r="U130" s="31">
        <v>7752742.1557377111</v>
      </c>
    </row>
    <row r="131" spans="2:21" x14ac:dyDescent="0.25">
      <c r="B131" s="15" t="s">
        <v>25</v>
      </c>
      <c r="C131" s="24">
        <v>41485</v>
      </c>
      <c r="D131" s="25">
        <v>5166571.569999991</v>
      </c>
      <c r="E131" s="25">
        <v>2452</v>
      </c>
      <c r="F131" s="25">
        <v>179459.92999999996</v>
      </c>
      <c r="G131" s="25">
        <v>1904</v>
      </c>
      <c r="H131" s="25">
        <v>346631.95</v>
      </c>
      <c r="I131" s="25">
        <v>3364</v>
      </c>
      <c r="J131" s="25">
        <v>540434.07000000007</v>
      </c>
      <c r="K131" s="25">
        <v>1356</v>
      </c>
      <c r="L131" s="25">
        <v>262255.67000000004</v>
      </c>
      <c r="M131" s="25">
        <v>161</v>
      </c>
      <c r="N131" s="25">
        <v>65059.210000000021</v>
      </c>
      <c r="O131" s="25">
        <v>24936</v>
      </c>
      <c r="P131" s="25">
        <v>8827856.3200000003</v>
      </c>
      <c r="Q131" s="25">
        <v>3919</v>
      </c>
      <c r="R131" s="25">
        <v>1813328.0899999999</v>
      </c>
      <c r="S131" s="25">
        <v>79577</v>
      </c>
      <c r="T131" s="25">
        <v>17201596.810000014</v>
      </c>
      <c r="U131" s="26">
        <v>14099669.516393436</v>
      </c>
    </row>
    <row r="132" spans="2:21" x14ac:dyDescent="0.25">
      <c r="B132" s="15" t="s">
        <v>26</v>
      </c>
      <c r="C132" s="24">
        <v>108848</v>
      </c>
      <c r="D132" s="25">
        <v>14459036.25</v>
      </c>
      <c r="E132" s="25">
        <v>798</v>
      </c>
      <c r="F132" s="25">
        <v>102284.75000000003</v>
      </c>
      <c r="G132" s="25">
        <v>4385</v>
      </c>
      <c r="H132" s="25">
        <v>818154.82000000007</v>
      </c>
      <c r="I132" s="25">
        <v>8448</v>
      </c>
      <c r="J132" s="25">
        <v>1601565.0899999996</v>
      </c>
      <c r="K132" s="25">
        <v>2220</v>
      </c>
      <c r="L132" s="25">
        <v>383633.48</v>
      </c>
      <c r="M132" s="25">
        <v>400</v>
      </c>
      <c r="N132" s="25">
        <v>146365.5400000001</v>
      </c>
      <c r="O132" s="25">
        <v>12929</v>
      </c>
      <c r="P132" s="25">
        <v>4840334.8899999987</v>
      </c>
      <c r="Q132" s="25">
        <v>0</v>
      </c>
      <c r="R132" s="25">
        <v>0</v>
      </c>
      <c r="S132" s="25">
        <v>138028</v>
      </c>
      <c r="T132" s="25">
        <v>22351374.82</v>
      </c>
      <c r="U132" s="26">
        <v>18320799.032786887</v>
      </c>
    </row>
    <row r="133" spans="2:21" x14ac:dyDescent="0.25">
      <c r="B133" s="15" t="s">
        <v>27</v>
      </c>
      <c r="C133" s="24">
        <v>57278</v>
      </c>
      <c r="D133" s="25">
        <v>7692037.689999993</v>
      </c>
      <c r="E133" s="25">
        <v>147</v>
      </c>
      <c r="F133" s="25">
        <v>19662.789999999983</v>
      </c>
      <c r="G133" s="25">
        <v>2398</v>
      </c>
      <c r="H133" s="25">
        <v>470313.68000000005</v>
      </c>
      <c r="I133" s="25">
        <v>2045</v>
      </c>
      <c r="J133" s="25">
        <v>369930.85000000015</v>
      </c>
      <c r="K133" s="25">
        <v>1642</v>
      </c>
      <c r="L133" s="25">
        <v>319227.68000000011</v>
      </c>
      <c r="M133" s="25">
        <v>65</v>
      </c>
      <c r="N133" s="25">
        <v>26518.050000000003</v>
      </c>
      <c r="O133" s="25">
        <v>6302</v>
      </c>
      <c r="P133" s="25">
        <v>2504118.6199999987</v>
      </c>
      <c r="Q133" s="25">
        <v>0</v>
      </c>
      <c r="R133" s="25">
        <v>0</v>
      </c>
      <c r="S133" s="25">
        <v>69877</v>
      </c>
      <c r="T133" s="25">
        <v>11401809.359999998</v>
      </c>
      <c r="U133" s="26">
        <v>9345745.3770491872</v>
      </c>
    </row>
    <row r="134" spans="2:21" x14ac:dyDescent="0.25">
      <c r="B134" s="15" t="s">
        <v>28</v>
      </c>
      <c r="C134" s="24">
        <v>277099</v>
      </c>
      <c r="D134" s="25">
        <v>37400373.450000018</v>
      </c>
      <c r="E134" s="25">
        <v>2315</v>
      </c>
      <c r="F134" s="25">
        <v>269832.37</v>
      </c>
      <c r="G134" s="25">
        <v>12334</v>
      </c>
      <c r="H134" s="25">
        <v>2456866.8600000013</v>
      </c>
      <c r="I134" s="25">
        <v>24777</v>
      </c>
      <c r="J134" s="25">
        <v>3370596.4500000007</v>
      </c>
      <c r="K134" s="25">
        <v>5425</v>
      </c>
      <c r="L134" s="25">
        <v>994577.60000000033</v>
      </c>
      <c r="M134" s="25">
        <v>743</v>
      </c>
      <c r="N134" s="25">
        <v>314180.49999999994</v>
      </c>
      <c r="O134" s="25">
        <v>33739</v>
      </c>
      <c r="P134" s="25">
        <v>12791609.940000007</v>
      </c>
      <c r="Q134" s="25">
        <v>4</v>
      </c>
      <c r="R134" s="25">
        <v>2690.76</v>
      </c>
      <c r="S134" s="25">
        <v>356436</v>
      </c>
      <c r="T134" s="25">
        <v>57600727.930000037</v>
      </c>
      <c r="U134" s="26">
        <v>47213711.418032847</v>
      </c>
    </row>
    <row r="135" spans="2:21" x14ac:dyDescent="0.25">
      <c r="B135" s="15" t="s">
        <v>29</v>
      </c>
      <c r="C135" s="24">
        <v>30141</v>
      </c>
      <c r="D135" s="25">
        <v>4048800.2099999986</v>
      </c>
      <c r="E135" s="25">
        <v>286</v>
      </c>
      <c r="F135" s="25">
        <v>38218.259999999987</v>
      </c>
      <c r="G135" s="25">
        <v>1269</v>
      </c>
      <c r="H135" s="25">
        <v>247280.91</v>
      </c>
      <c r="I135" s="25">
        <v>2252</v>
      </c>
      <c r="J135" s="25">
        <v>428505.49000000017</v>
      </c>
      <c r="K135" s="25">
        <v>842</v>
      </c>
      <c r="L135" s="25">
        <v>161812.38000000009</v>
      </c>
      <c r="M135" s="25">
        <v>137</v>
      </c>
      <c r="N135" s="25">
        <v>55891.890000000021</v>
      </c>
      <c r="O135" s="25">
        <v>17125</v>
      </c>
      <c r="P135" s="25">
        <v>6671665.4800000023</v>
      </c>
      <c r="Q135" s="25">
        <v>0</v>
      </c>
      <c r="R135" s="25">
        <v>0</v>
      </c>
      <c r="S135" s="25">
        <v>52052</v>
      </c>
      <c r="T135" s="25">
        <v>11652174.619999997</v>
      </c>
      <c r="U135" s="26">
        <v>9550962.8032786883</v>
      </c>
    </row>
    <row r="136" spans="2:21" x14ac:dyDescent="0.25">
      <c r="B136" s="15" t="s">
        <v>30</v>
      </c>
      <c r="C136" s="24">
        <v>78944</v>
      </c>
      <c r="D136" s="25">
        <v>9515944.2199999951</v>
      </c>
      <c r="E136" s="25">
        <v>679</v>
      </c>
      <c r="F136" s="25">
        <v>67555.350000000006</v>
      </c>
      <c r="G136" s="25">
        <v>2523</v>
      </c>
      <c r="H136" s="25">
        <v>435684.40999999986</v>
      </c>
      <c r="I136" s="25">
        <v>2840</v>
      </c>
      <c r="J136" s="25">
        <v>518063.92000000016</v>
      </c>
      <c r="K136" s="25">
        <v>1015</v>
      </c>
      <c r="L136" s="25">
        <v>153784.87000000017</v>
      </c>
      <c r="M136" s="25">
        <v>223</v>
      </c>
      <c r="N136" s="25">
        <v>70170.970000000059</v>
      </c>
      <c r="O136" s="25">
        <v>20434</v>
      </c>
      <c r="P136" s="25">
        <v>7376401.480000006</v>
      </c>
      <c r="Q136" s="25">
        <v>1483</v>
      </c>
      <c r="R136" s="25">
        <v>499192.41000000009</v>
      </c>
      <c r="S136" s="25">
        <v>108141</v>
      </c>
      <c r="T136" s="25">
        <v>18636797.630000003</v>
      </c>
      <c r="U136" s="26">
        <v>15276063.631147537</v>
      </c>
    </row>
    <row r="137" spans="2:21" x14ac:dyDescent="0.25">
      <c r="B137" s="15" t="s">
        <v>31</v>
      </c>
      <c r="C137" s="24">
        <v>594726</v>
      </c>
      <c r="D137" s="25">
        <v>69107715.880000055</v>
      </c>
      <c r="E137" s="25">
        <v>1427</v>
      </c>
      <c r="F137" s="25">
        <v>176127.12</v>
      </c>
      <c r="G137" s="25">
        <v>12791</v>
      </c>
      <c r="H137" s="25">
        <v>2483942.2699999991</v>
      </c>
      <c r="I137" s="25">
        <v>26986</v>
      </c>
      <c r="J137" s="25">
        <v>3831099.4000000018</v>
      </c>
      <c r="K137" s="25">
        <v>3267</v>
      </c>
      <c r="L137" s="25">
        <v>598051.84999999986</v>
      </c>
      <c r="M137" s="25">
        <v>235</v>
      </c>
      <c r="N137" s="25">
        <v>92061.700000000041</v>
      </c>
      <c r="O137" s="25">
        <v>1100</v>
      </c>
      <c r="P137" s="25">
        <v>394452.14999999991</v>
      </c>
      <c r="Q137" s="25">
        <v>0</v>
      </c>
      <c r="R137" s="25">
        <v>0</v>
      </c>
      <c r="S137" s="25">
        <v>640532</v>
      </c>
      <c r="T137" s="25">
        <v>76683450.370000035</v>
      </c>
      <c r="U137" s="26">
        <v>62855287.188524552</v>
      </c>
    </row>
    <row r="138" spans="2:21" x14ac:dyDescent="0.25">
      <c r="B138" s="15" t="s">
        <v>32</v>
      </c>
      <c r="C138" s="24">
        <v>35714</v>
      </c>
      <c r="D138" s="25">
        <v>4798877.1499999957</v>
      </c>
      <c r="E138" s="25">
        <v>307</v>
      </c>
      <c r="F138" s="25">
        <v>41065.649999999994</v>
      </c>
      <c r="G138" s="25">
        <v>1588</v>
      </c>
      <c r="H138" s="25">
        <v>309427.32000000007</v>
      </c>
      <c r="I138" s="25">
        <v>2222</v>
      </c>
      <c r="J138" s="25">
        <v>406852.9200000001</v>
      </c>
      <c r="K138" s="25">
        <v>887</v>
      </c>
      <c r="L138" s="25">
        <v>171839.61000000019</v>
      </c>
      <c r="M138" s="25">
        <v>397</v>
      </c>
      <c r="N138" s="25">
        <v>151742.59000000008</v>
      </c>
      <c r="O138" s="25">
        <v>15160</v>
      </c>
      <c r="P138" s="25">
        <v>5941662.5600000015</v>
      </c>
      <c r="Q138" s="25">
        <v>0</v>
      </c>
      <c r="R138" s="25">
        <v>0</v>
      </c>
      <c r="S138" s="25">
        <v>56275</v>
      </c>
      <c r="T138" s="25">
        <v>11821467.800000006</v>
      </c>
      <c r="U138" s="26">
        <v>9689727.7049180306</v>
      </c>
    </row>
    <row r="139" spans="2:21" x14ac:dyDescent="0.25">
      <c r="B139" s="15" t="s">
        <v>33</v>
      </c>
      <c r="C139" s="24">
        <v>39275</v>
      </c>
      <c r="D139" s="25">
        <v>5280777.8199999984</v>
      </c>
      <c r="E139" s="25">
        <v>281</v>
      </c>
      <c r="F139" s="25">
        <v>37688.339999999989</v>
      </c>
      <c r="G139" s="25">
        <v>1767</v>
      </c>
      <c r="H139" s="25">
        <v>345255.69</v>
      </c>
      <c r="I139" s="25">
        <v>1709</v>
      </c>
      <c r="J139" s="25">
        <v>317564.52999999974</v>
      </c>
      <c r="K139" s="25">
        <v>884</v>
      </c>
      <c r="L139" s="25">
        <v>169920.37</v>
      </c>
      <c r="M139" s="25">
        <v>187</v>
      </c>
      <c r="N139" s="25">
        <v>76290.390000000014</v>
      </c>
      <c r="O139" s="25">
        <v>19064</v>
      </c>
      <c r="P139" s="25">
        <v>7462383.450000003</v>
      </c>
      <c r="Q139" s="25">
        <v>2</v>
      </c>
      <c r="R139" s="25">
        <v>1365.46</v>
      </c>
      <c r="S139" s="25">
        <v>63169</v>
      </c>
      <c r="T139" s="25">
        <v>13691246.050000003</v>
      </c>
      <c r="U139" s="26">
        <v>11222332.827868847</v>
      </c>
    </row>
    <row r="140" spans="2:21" x14ac:dyDescent="0.25">
      <c r="B140" s="15" t="s">
        <v>0</v>
      </c>
      <c r="C140" s="24">
        <v>46314</v>
      </c>
      <c r="D140" s="25">
        <v>6165024.1899999939</v>
      </c>
      <c r="E140" s="25">
        <v>165</v>
      </c>
      <c r="F140" s="25">
        <v>22019.789999999983</v>
      </c>
      <c r="G140" s="25">
        <v>2347</v>
      </c>
      <c r="H140" s="25">
        <v>457618.31000000011</v>
      </c>
      <c r="I140" s="25">
        <v>973</v>
      </c>
      <c r="J140" s="25">
        <v>174592.14000000004</v>
      </c>
      <c r="K140" s="25">
        <v>1719</v>
      </c>
      <c r="L140" s="25">
        <v>331301.85000000009</v>
      </c>
      <c r="M140" s="25">
        <v>149</v>
      </c>
      <c r="N140" s="25">
        <v>56083.840000000026</v>
      </c>
      <c r="O140" s="25">
        <v>13748</v>
      </c>
      <c r="P140" s="25">
        <v>5391050.4399999995</v>
      </c>
      <c r="Q140" s="25">
        <v>0</v>
      </c>
      <c r="R140" s="25">
        <v>0</v>
      </c>
      <c r="S140" s="25">
        <v>65415</v>
      </c>
      <c r="T140" s="25">
        <v>12597690.559999999</v>
      </c>
      <c r="U140" s="26">
        <v>10325975.868852457</v>
      </c>
    </row>
    <row r="141" spans="2:21" x14ac:dyDescent="0.25">
      <c r="B141" s="15" t="s">
        <v>34</v>
      </c>
      <c r="C141" s="24">
        <v>61246</v>
      </c>
      <c r="D141" s="25">
        <v>7980595.7499999981</v>
      </c>
      <c r="E141" s="25">
        <v>576</v>
      </c>
      <c r="F141" s="25">
        <v>52946.199999999968</v>
      </c>
      <c r="G141" s="25">
        <v>3789</v>
      </c>
      <c r="H141" s="25">
        <v>726999.34000000008</v>
      </c>
      <c r="I141" s="25">
        <v>2440</v>
      </c>
      <c r="J141" s="25">
        <v>303319.37000000017</v>
      </c>
      <c r="K141" s="25">
        <v>1720</v>
      </c>
      <c r="L141" s="25">
        <v>314938.66999999987</v>
      </c>
      <c r="M141" s="25">
        <v>435</v>
      </c>
      <c r="N141" s="25">
        <v>176459.15000000014</v>
      </c>
      <c r="O141" s="25">
        <v>18037</v>
      </c>
      <c r="P141" s="25">
        <v>6786694.1400000015</v>
      </c>
      <c r="Q141" s="25">
        <v>1</v>
      </c>
      <c r="R141" s="25">
        <v>642.57000000000005</v>
      </c>
      <c r="S141" s="25">
        <v>88244</v>
      </c>
      <c r="T141" s="25">
        <v>16342595.190000001</v>
      </c>
      <c r="U141" s="26">
        <v>13395569.827868838</v>
      </c>
    </row>
    <row r="142" spans="2:21" x14ac:dyDescent="0.25">
      <c r="B142" s="15" t="s">
        <v>35</v>
      </c>
      <c r="C142" s="24">
        <v>298650</v>
      </c>
      <c r="D142" s="25">
        <v>40592001.250000052</v>
      </c>
      <c r="E142" s="25">
        <v>775</v>
      </c>
      <c r="F142" s="25">
        <v>103690.41</v>
      </c>
      <c r="G142" s="25">
        <v>8894</v>
      </c>
      <c r="H142" s="25">
        <v>1784576.139999999</v>
      </c>
      <c r="I142" s="25">
        <v>7159</v>
      </c>
      <c r="J142" s="25">
        <v>1298811.5899999999</v>
      </c>
      <c r="K142" s="25">
        <v>2520</v>
      </c>
      <c r="L142" s="25">
        <v>490373.01999999967</v>
      </c>
      <c r="M142" s="25">
        <v>363</v>
      </c>
      <c r="N142" s="25">
        <v>152031.57000000007</v>
      </c>
      <c r="O142" s="25">
        <v>1118</v>
      </c>
      <c r="P142" s="25">
        <v>412905.77999999997</v>
      </c>
      <c r="Q142" s="25">
        <v>0</v>
      </c>
      <c r="R142" s="25">
        <v>0</v>
      </c>
      <c r="S142" s="25">
        <v>319479</v>
      </c>
      <c r="T142" s="25">
        <v>44834389.76000005</v>
      </c>
      <c r="U142" s="26">
        <v>36749499.803278647</v>
      </c>
    </row>
    <row r="143" spans="2:21" x14ac:dyDescent="0.25">
      <c r="B143" s="27" t="s">
        <v>56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>
        <f>T143/1.22</f>
        <v>0</v>
      </c>
    </row>
    <row r="144" spans="2:21" x14ac:dyDescent="0.25">
      <c r="B144" s="27" t="s">
        <v>57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>
        <f t="shared" ref="U144:U145" si="15">T144/1.22</f>
        <v>0</v>
      </c>
    </row>
    <row r="145" spans="2:21" x14ac:dyDescent="0.25">
      <c r="B145" s="27" t="s">
        <v>58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>
        <f t="shared" si="15"/>
        <v>0</v>
      </c>
    </row>
    <row r="146" spans="2:21" x14ac:dyDescent="0.25">
      <c r="B146" s="27" t="s">
        <v>46</v>
      </c>
      <c r="C146" s="28">
        <f>SUM(C130:C145)</f>
        <v>1694780</v>
      </c>
      <c r="D146" s="28">
        <f t="shared" ref="D146" si="16">SUM(D130:D145)</f>
        <v>215567847.90000013</v>
      </c>
      <c r="E146" s="28">
        <f t="shared" ref="E146" si="17">SUM(E130:E145)</f>
        <v>10389</v>
      </c>
      <c r="F146" s="28">
        <f t="shared" ref="F146" si="18">SUM(F130:F145)</f>
        <v>1134643.0199999998</v>
      </c>
      <c r="G146" s="28">
        <f t="shared" ref="G146" si="19">SUM(G130:G145)</f>
        <v>57308</v>
      </c>
      <c r="H146" s="28">
        <f t="shared" ref="H146" si="20">SUM(H130:H145)</f>
        <v>11138871.630000001</v>
      </c>
      <c r="I146" s="28">
        <f t="shared" ref="I146" si="21">SUM(I130:I145)</f>
        <v>87038</v>
      </c>
      <c r="J146" s="28">
        <f t="shared" ref="J146" si="22">SUM(J130:J145)</f>
        <v>13498987.970000003</v>
      </c>
      <c r="K146" s="28">
        <f t="shared" ref="K146" si="23">SUM(K130:K145)</f>
        <v>24243</v>
      </c>
      <c r="L146" s="28">
        <f t="shared" ref="L146" si="24">SUM(L130:L145)</f>
        <v>4495568.790000001</v>
      </c>
      <c r="M146" s="28">
        <f t="shared" ref="M146" si="25">SUM(M130:M145)</f>
        <v>3643</v>
      </c>
      <c r="N146" s="28">
        <f t="shared" ref="N146" si="26">SUM(N130:N145)</f>
        <v>1442971.0700000005</v>
      </c>
      <c r="O146" s="28">
        <f t="shared" ref="O146" si="27">SUM(O130:O145)</f>
        <v>197240</v>
      </c>
      <c r="P146" s="28">
        <f t="shared" ref="P146" si="28">SUM(P130:P145)</f>
        <v>74677556.660000026</v>
      </c>
      <c r="Q146" s="28">
        <f t="shared" ref="Q146" si="29">SUM(Q130:Q145)</f>
        <v>5409</v>
      </c>
      <c r="R146" s="28">
        <f t="shared" ref="R146" si="30">SUM(R130:R145)</f>
        <v>2317219.2899999996</v>
      </c>
      <c r="S146" s="28">
        <f t="shared" ref="S146" si="31">SUM(S130:S145)</f>
        <v>2080050</v>
      </c>
      <c r="T146" s="28">
        <f t="shared" ref="T146" si="32">SUM(T130:T145)</f>
        <v>324273666.33000016</v>
      </c>
      <c r="U146" s="28">
        <f t="shared" ref="U146" si="33">SUM(U130:U145)</f>
        <v>265798087.15573767</v>
      </c>
    </row>
    <row r="147" spans="2:21" x14ac:dyDescent="0.25">
      <c r="B147" s="15" t="s">
        <v>24</v>
      </c>
      <c r="C147" s="25">
        <v>24190</v>
      </c>
      <c r="D147" s="25">
        <v>3244986.7099999953</v>
      </c>
      <c r="E147" s="25">
        <v>233</v>
      </c>
      <c r="F147" s="25">
        <v>31170.979999999992</v>
      </c>
      <c r="G147" s="25">
        <v>1420</v>
      </c>
      <c r="H147" s="25">
        <v>276514.44000000006</v>
      </c>
      <c r="I147" s="25">
        <v>1831</v>
      </c>
      <c r="J147" s="25">
        <v>339920.66999999993</v>
      </c>
      <c r="K147" s="25">
        <v>675</v>
      </c>
      <c r="L147" s="25">
        <v>130392.93000000009</v>
      </c>
      <c r="M147" s="25">
        <v>119</v>
      </c>
      <c r="N147" s="25">
        <v>48188.580000000016</v>
      </c>
      <c r="O147" s="25">
        <v>11081</v>
      </c>
      <c r="P147" s="25">
        <v>4309182.0200000005</v>
      </c>
      <c r="Q147" s="25">
        <v>0</v>
      </c>
      <c r="R147" s="25">
        <v>0</v>
      </c>
      <c r="S147" s="25">
        <v>39549</v>
      </c>
      <c r="T147" s="25">
        <v>8380356.3299999917</v>
      </c>
      <c r="U147" s="26">
        <v>6869144.532786889</v>
      </c>
    </row>
    <row r="148" spans="2:21" x14ac:dyDescent="0.25">
      <c r="B148" s="15" t="s">
        <v>25</v>
      </c>
      <c r="C148" s="25">
        <v>36887</v>
      </c>
      <c r="D148" s="25">
        <v>4587878.6499999966</v>
      </c>
      <c r="E148" s="25">
        <v>2001</v>
      </c>
      <c r="F148" s="25">
        <v>138631.12000000017</v>
      </c>
      <c r="G148" s="25">
        <v>1731</v>
      </c>
      <c r="H148" s="25">
        <v>320818.92000000016</v>
      </c>
      <c r="I148" s="25">
        <v>3109</v>
      </c>
      <c r="J148" s="25">
        <v>552505.95000000019</v>
      </c>
      <c r="K148" s="25">
        <v>1157</v>
      </c>
      <c r="L148" s="25">
        <v>222007.62000000008</v>
      </c>
      <c r="M148" s="25">
        <v>85</v>
      </c>
      <c r="N148" s="25">
        <v>34317.490000000005</v>
      </c>
      <c r="O148" s="25">
        <v>19539</v>
      </c>
      <c r="P148" s="25">
        <v>6746625.0200000042</v>
      </c>
      <c r="Q148" s="25">
        <v>2685</v>
      </c>
      <c r="R148" s="25">
        <v>1156220.9999999998</v>
      </c>
      <c r="S148" s="25">
        <v>67194</v>
      </c>
      <c r="T148" s="25">
        <v>13759005.770000009</v>
      </c>
      <c r="U148" s="26">
        <v>11277873.581967205</v>
      </c>
    </row>
    <row r="149" spans="2:21" x14ac:dyDescent="0.25">
      <c r="B149" s="15" t="s">
        <v>26</v>
      </c>
      <c r="C149" s="25">
        <v>107667</v>
      </c>
      <c r="D149" s="25">
        <v>14305146.160000004</v>
      </c>
      <c r="E149" s="25">
        <v>866</v>
      </c>
      <c r="F149" s="25">
        <v>108715.22000000002</v>
      </c>
      <c r="G149" s="25">
        <v>4572</v>
      </c>
      <c r="H149" s="25">
        <v>853735.99000000034</v>
      </c>
      <c r="I149" s="25">
        <v>8441</v>
      </c>
      <c r="J149" s="25">
        <v>1609582.2299999995</v>
      </c>
      <c r="K149" s="25">
        <v>2129</v>
      </c>
      <c r="L149" s="25">
        <v>366989.01</v>
      </c>
      <c r="M149" s="25">
        <v>236</v>
      </c>
      <c r="N149" s="25">
        <v>86081.86000000003</v>
      </c>
      <c r="O149" s="25">
        <v>12166</v>
      </c>
      <c r="P149" s="25">
        <v>4522592.6399999987</v>
      </c>
      <c r="Q149" s="25">
        <v>0</v>
      </c>
      <c r="R149" s="25">
        <v>0</v>
      </c>
      <c r="S149" s="25">
        <v>136077</v>
      </c>
      <c r="T149" s="25">
        <v>21852843.110000011</v>
      </c>
      <c r="U149" s="26">
        <v>17912166.483606551</v>
      </c>
    </row>
    <row r="150" spans="2:21" x14ac:dyDescent="0.25">
      <c r="B150" s="15" t="s">
        <v>27</v>
      </c>
      <c r="C150" s="25">
        <v>56865</v>
      </c>
      <c r="D150" s="25">
        <v>7638752.1099999947</v>
      </c>
      <c r="E150" s="25">
        <v>200</v>
      </c>
      <c r="F150" s="25">
        <v>26812.899999999987</v>
      </c>
      <c r="G150" s="25">
        <v>2364</v>
      </c>
      <c r="H150" s="25">
        <v>462779.10999999987</v>
      </c>
      <c r="I150" s="25">
        <v>2265</v>
      </c>
      <c r="J150" s="25">
        <v>415398.14000000019</v>
      </c>
      <c r="K150" s="25">
        <v>2070</v>
      </c>
      <c r="L150" s="25">
        <v>400312.46</v>
      </c>
      <c r="M150" s="25">
        <v>51</v>
      </c>
      <c r="N150" s="25">
        <v>20758.490000000002</v>
      </c>
      <c r="O150" s="25">
        <v>5692</v>
      </c>
      <c r="P150" s="25">
        <v>2260462.6099999994</v>
      </c>
      <c r="Q150" s="25">
        <v>0</v>
      </c>
      <c r="R150" s="25">
        <v>0</v>
      </c>
      <c r="S150" s="25">
        <v>69507</v>
      </c>
      <c r="T150" s="25">
        <v>11225275.819999987</v>
      </c>
      <c r="U150" s="26">
        <v>9201045.7540983576</v>
      </c>
    </row>
    <row r="151" spans="2:21" x14ac:dyDescent="0.25">
      <c r="B151" s="15" t="s">
        <v>28</v>
      </c>
      <c r="C151" s="25">
        <v>277210</v>
      </c>
      <c r="D151" s="25">
        <v>37644205.810000002</v>
      </c>
      <c r="E151" s="25">
        <v>2210</v>
      </c>
      <c r="F151" s="25">
        <v>258243.96999999991</v>
      </c>
      <c r="G151" s="25">
        <v>12291</v>
      </c>
      <c r="H151" s="25">
        <v>2459161.8200000022</v>
      </c>
      <c r="I151" s="25">
        <v>24717</v>
      </c>
      <c r="J151" s="25">
        <v>3451802.82</v>
      </c>
      <c r="K151" s="25">
        <v>5226</v>
      </c>
      <c r="L151" s="25">
        <v>947243.29</v>
      </c>
      <c r="M151" s="25">
        <v>477</v>
      </c>
      <c r="N151" s="25">
        <v>206419.70000000004</v>
      </c>
      <c r="O151" s="25">
        <v>32656</v>
      </c>
      <c r="P151" s="25">
        <v>12386268.370000007</v>
      </c>
      <c r="Q151" s="25">
        <v>1</v>
      </c>
      <c r="R151" s="25">
        <v>642.57000000000005</v>
      </c>
      <c r="S151" s="25">
        <v>354788</v>
      </c>
      <c r="T151" s="25">
        <v>57353988.350000061</v>
      </c>
      <c r="U151" s="26">
        <v>47011465.860655747</v>
      </c>
    </row>
    <row r="152" spans="2:21" x14ac:dyDescent="0.25">
      <c r="B152" s="15" t="s">
        <v>29</v>
      </c>
      <c r="C152" s="25">
        <v>29561</v>
      </c>
      <c r="D152" s="25">
        <v>3969259.44</v>
      </c>
      <c r="E152" s="25">
        <v>294</v>
      </c>
      <c r="F152" s="25">
        <v>39301.849999999991</v>
      </c>
      <c r="G152" s="25">
        <v>1320</v>
      </c>
      <c r="H152" s="25">
        <v>258142.56000000006</v>
      </c>
      <c r="I152" s="25">
        <v>2281</v>
      </c>
      <c r="J152" s="25">
        <v>444515.60000000009</v>
      </c>
      <c r="K152" s="25">
        <v>800</v>
      </c>
      <c r="L152" s="25">
        <v>153925.20000000007</v>
      </c>
      <c r="M152" s="25">
        <v>76</v>
      </c>
      <c r="N152" s="25">
        <v>31005.720000000005</v>
      </c>
      <c r="O152" s="25">
        <v>12654</v>
      </c>
      <c r="P152" s="25">
        <v>4932484.2400000021</v>
      </c>
      <c r="Q152" s="25">
        <v>0</v>
      </c>
      <c r="R152" s="25">
        <v>0</v>
      </c>
      <c r="S152" s="25">
        <v>46986</v>
      </c>
      <c r="T152" s="25">
        <v>9828634.6099999975</v>
      </c>
      <c r="U152" s="26">
        <v>8056257.8770491751</v>
      </c>
    </row>
    <row r="153" spans="2:21" x14ac:dyDescent="0.25">
      <c r="B153" s="15" t="s">
        <v>30</v>
      </c>
      <c r="C153" s="25">
        <v>79549</v>
      </c>
      <c r="D153" s="25">
        <v>9550647.9499999937</v>
      </c>
      <c r="E153" s="25">
        <v>601</v>
      </c>
      <c r="F153" s="25">
        <v>63734.679999999949</v>
      </c>
      <c r="G153" s="25">
        <v>2397</v>
      </c>
      <c r="H153" s="25">
        <v>418593.43999999983</v>
      </c>
      <c r="I153" s="25">
        <v>2936</v>
      </c>
      <c r="J153" s="25">
        <v>537859.02000000037</v>
      </c>
      <c r="K153" s="25">
        <v>955</v>
      </c>
      <c r="L153" s="25">
        <v>143910.98000000001</v>
      </c>
      <c r="M153" s="25">
        <v>180</v>
      </c>
      <c r="N153" s="25">
        <v>57067.920000000049</v>
      </c>
      <c r="O153" s="25">
        <v>19588</v>
      </c>
      <c r="P153" s="25">
        <v>6946772.7999999998</v>
      </c>
      <c r="Q153" s="25">
        <v>2279</v>
      </c>
      <c r="R153" s="25">
        <v>923166.38999999932</v>
      </c>
      <c r="S153" s="25">
        <v>108485</v>
      </c>
      <c r="T153" s="25">
        <v>18641753.180000018</v>
      </c>
      <c r="U153" s="26">
        <v>15280125.557377029</v>
      </c>
    </row>
    <row r="154" spans="2:21" x14ac:dyDescent="0.25">
      <c r="B154" s="15" t="s">
        <v>31</v>
      </c>
      <c r="C154" s="25">
        <v>589712</v>
      </c>
      <c r="D154" s="25">
        <v>68528597.969999999</v>
      </c>
      <c r="E154" s="25">
        <v>1623</v>
      </c>
      <c r="F154" s="25">
        <v>201286.86999999997</v>
      </c>
      <c r="G154" s="25">
        <v>12750</v>
      </c>
      <c r="H154" s="25">
        <v>2468394.419999999</v>
      </c>
      <c r="I154" s="25">
        <v>26782</v>
      </c>
      <c r="J154" s="25">
        <v>3832277.0899999985</v>
      </c>
      <c r="K154" s="25">
        <v>3164</v>
      </c>
      <c r="L154" s="25">
        <v>575089.66999999993</v>
      </c>
      <c r="M154" s="25">
        <v>218</v>
      </c>
      <c r="N154" s="25">
        <v>87253.180000000037</v>
      </c>
      <c r="O154" s="25">
        <v>897</v>
      </c>
      <c r="P154" s="25">
        <v>321418.46000000002</v>
      </c>
      <c r="Q154" s="25">
        <v>0</v>
      </c>
      <c r="R154" s="25">
        <v>0</v>
      </c>
      <c r="S154" s="25">
        <v>635146</v>
      </c>
      <c r="T154" s="25">
        <v>76014317.660000026</v>
      </c>
      <c r="U154" s="26">
        <v>62306817.754098371</v>
      </c>
    </row>
    <row r="155" spans="2:21" x14ac:dyDescent="0.25">
      <c r="B155" s="15" t="s">
        <v>32</v>
      </c>
      <c r="C155" s="25">
        <v>37231</v>
      </c>
      <c r="D155" s="25">
        <v>5003406.8299999963</v>
      </c>
      <c r="E155" s="25">
        <v>355</v>
      </c>
      <c r="F155" s="25">
        <v>47598.82999999998</v>
      </c>
      <c r="G155" s="25">
        <v>1728</v>
      </c>
      <c r="H155" s="25">
        <v>335804.79000000021</v>
      </c>
      <c r="I155" s="25">
        <v>2358</v>
      </c>
      <c r="J155" s="25">
        <v>444409.4200000001</v>
      </c>
      <c r="K155" s="25">
        <v>783</v>
      </c>
      <c r="L155" s="25">
        <v>151574.7300000001</v>
      </c>
      <c r="M155" s="25">
        <v>142</v>
      </c>
      <c r="N155" s="25">
        <v>53444.400000000016</v>
      </c>
      <c r="O155" s="25">
        <v>13625</v>
      </c>
      <c r="P155" s="25">
        <v>5343184.8999999985</v>
      </c>
      <c r="Q155" s="25">
        <v>0</v>
      </c>
      <c r="R155" s="25">
        <v>0</v>
      </c>
      <c r="S155" s="25">
        <v>56222</v>
      </c>
      <c r="T155" s="25">
        <v>11379423.899999995</v>
      </c>
      <c r="U155" s="26">
        <v>9327396.639344262</v>
      </c>
    </row>
    <row r="156" spans="2:21" x14ac:dyDescent="0.25">
      <c r="B156" s="15" t="s">
        <v>33</v>
      </c>
      <c r="C156" s="25">
        <v>41177</v>
      </c>
      <c r="D156" s="25">
        <v>5536066.1399999969</v>
      </c>
      <c r="E156" s="25">
        <v>337</v>
      </c>
      <c r="F156" s="25">
        <v>45273.469999999979</v>
      </c>
      <c r="G156" s="25">
        <v>2023</v>
      </c>
      <c r="H156" s="25">
        <v>396400.41000000027</v>
      </c>
      <c r="I156" s="25">
        <v>1897</v>
      </c>
      <c r="J156" s="25">
        <v>363549.14000000007</v>
      </c>
      <c r="K156" s="25">
        <v>791</v>
      </c>
      <c r="L156" s="25">
        <v>152479.71</v>
      </c>
      <c r="M156" s="25">
        <v>131</v>
      </c>
      <c r="N156" s="25">
        <v>53444.070000000014</v>
      </c>
      <c r="O156" s="25">
        <v>15215</v>
      </c>
      <c r="P156" s="25">
        <v>5974992.3700000038</v>
      </c>
      <c r="Q156" s="25">
        <v>180</v>
      </c>
      <c r="R156" s="25">
        <v>120642.43999999999</v>
      </c>
      <c r="S156" s="25">
        <v>61751</v>
      </c>
      <c r="T156" s="25">
        <v>12642847.750000006</v>
      </c>
      <c r="U156" s="26">
        <v>10362989.959016398</v>
      </c>
    </row>
    <row r="157" spans="2:21" x14ac:dyDescent="0.25">
      <c r="B157" s="15" t="s">
        <v>0</v>
      </c>
      <c r="C157" s="25">
        <v>46020</v>
      </c>
      <c r="D157" s="25">
        <v>6112161.6899999958</v>
      </c>
      <c r="E157" s="25">
        <v>206</v>
      </c>
      <c r="F157" s="25">
        <v>27461.459999999981</v>
      </c>
      <c r="G157" s="25">
        <v>2609</v>
      </c>
      <c r="H157" s="25">
        <v>507129.2199999998</v>
      </c>
      <c r="I157" s="25">
        <v>1108</v>
      </c>
      <c r="J157" s="25">
        <v>201616.12000000011</v>
      </c>
      <c r="K157" s="25">
        <v>1724</v>
      </c>
      <c r="L157" s="25">
        <v>325001.38999999996</v>
      </c>
      <c r="M157" s="25">
        <v>117</v>
      </c>
      <c r="N157" s="25">
        <v>46004.660000000033</v>
      </c>
      <c r="O157" s="25">
        <v>12934</v>
      </c>
      <c r="P157" s="25">
        <v>5071372.75</v>
      </c>
      <c r="Q157" s="25">
        <v>0</v>
      </c>
      <c r="R157" s="25">
        <v>0</v>
      </c>
      <c r="S157" s="25">
        <v>64718</v>
      </c>
      <c r="T157" s="25">
        <v>12290747.290000003</v>
      </c>
      <c r="U157" s="26">
        <v>10074383.024590163</v>
      </c>
    </row>
    <row r="158" spans="2:21" x14ac:dyDescent="0.25">
      <c r="B158" s="15" t="s">
        <v>34</v>
      </c>
      <c r="C158" s="25">
        <v>62641</v>
      </c>
      <c r="D158" s="25">
        <v>8154519.6899999958</v>
      </c>
      <c r="E158" s="25">
        <v>555</v>
      </c>
      <c r="F158" s="25">
        <v>54765.269999999975</v>
      </c>
      <c r="G158" s="25">
        <v>3953</v>
      </c>
      <c r="H158" s="25">
        <v>757549.81000000052</v>
      </c>
      <c r="I158" s="25">
        <v>2519</v>
      </c>
      <c r="J158" s="25">
        <v>287074.58000000019</v>
      </c>
      <c r="K158" s="25">
        <v>1578</v>
      </c>
      <c r="L158" s="25">
        <v>287797.33000000007</v>
      </c>
      <c r="M158" s="25">
        <v>188</v>
      </c>
      <c r="N158" s="25">
        <v>76074.510000000024</v>
      </c>
      <c r="O158" s="25">
        <v>16759</v>
      </c>
      <c r="P158" s="25">
        <v>6328415.0900000036</v>
      </c>
      <c r="Q158" s="25">
        <v>0</v>
      </c>
      <c r="R158" s="25">
        <v>0</v>
      </c>
      <c r="S158" s="25">
        <v>88193</v>
      </c>
      <c r="T158" s="25">
        <v>15946196.280000022</v>
      </c>
      <c r="U158" s="26">
        <v>13070652.688524578</v>
      </c>
    </row>
    <row r="159" spans="2:21" x14ac:dyDescent="0.25">
      <c r="B159" s="15" t="s">
        <v>35</v>
      </c>
      <c r="C159" s="25">
        <v>301308</v>
      </c>
      <c r="D159" s="25">
        <v>40921316.370000027</v>
      </c>
      <c r="E159" s="25">
        <v>839</v>
      </c>
      <c r="F159" s="25">
        <v>112760.04999999999</v>
      </c>
      <c r="G159" s="25">
        <v>8969</v>
      </c>
      <c r="H159" s="25">
        <v>1797620.6900000009</v>
      </c>
      <c r="I159" s="25">
        <v>7452</v>
      </c>
      <c r="J159" s="25">
        <v>1362541.99</v>
      </c>
      <c r="K159" s="25">
        <v>2428</v>
      </c>
      <c r="L159" s="25">
        <v>462624.19999999972</v>
      </c>
      <c r="M159" s="25">
        <v>283</v>
      </c>
      <c r="N159" s="25">
        <v>123855.03000000001</v>
      </c>
      <c r="O159" s="25">
        <v>936</v>
      </c>
      <c r="P159" s="25">
        <v>352729.86999999994</v>
      </c>
      <c r="Q159" s="25">
        <v>0</v>
      </c>
      <c r="R159" s="25">
        <v>0</v>
      </c>
      <c r="S159" s="25">
        <v>322215</v>
      </c>
      <c r="T159" s="25">
        <v>45133448.200000018</v>
      </c>
      <c r="U159" s="26">
        <v>36994629.672131144</v>
      </c>
    </row>
    <row r="160" spans="2:21" x14ac:dyDescent="0.25">
      <c r="B160" s="27" t="s">
        <v>56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>
        <f>T160/1.22</f>
        <v>0</v>
      </c>
    </row>
    <row r="161" spans="2:21" x14ac:dyDescent="0.25">
      <c r="B161" s="27" t="s">
        <v>57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>
        <f t="shared" ref="U161:U162" si="34">T161/1.22</f>
        <v>0</v>
      </c>
    </row>
    <row r="162" spans="2:21" x14ac:dyDescent="0.25">
      <c r="B162" s="27" t="s">
        <v>58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>
        <f t="shared" si="34"/>
        <v>0</v>
      </c>
    </row>
    <row r="163" spans="2:21" x14ac:dyDescent="0.25">
      <c r="B163" s="27" t="s">
        <v>61</v>
      </c>
      <c r="C163" s="28">
        <f>SUM(C147:C162)</f>
        <v>1690018</v>
      </c>
      <c r="D163" s="28">
        <f t="shared" ref="D163" si="35">SUM(D147:D162)</f>
        <v>215196945.51999998</v>
      </c>
      <c r="E163" s="28">
        <f t="shared" ref="E163" si="36">SUM(E147:E162)</f>
        <v>10320</v>
      </c>
      <c r="F163" s="28">
        <f t="shared" ref="F163" si="37">SUM(F147:F162)</f>
        <v>1155756.67</v>
      </c>
      <c r="G163" s="28">
        <f t="shared" ref="G163" si="38">SUM(G147:G162)</f>
        <v>58127</v>
      </c>
      <c r="H163" s="28">
        <f t="shared" ref="H163" si="39">SUM(H147:H162)</f>
        <v>11312645.620000005</v>
      </c>
      <c r="I163" s="28">
        <f t="shared" ref="I163" si="40">SUM(I147:I162)</f>
        <v>87696</v>
      </c>
      <c r="J163" s="28">
        <f t="shared" ref="J163" si="41">SUM(J147:J162)</f>
        <v>13843052.77</v>
      </c>
      <c r="K163" s="28">
        <f t="shared" ref="K163" si="42">SUM(K147:K162)</f>
        <v>23480</v>
      </c>
      <c r="L163" s="28">
        <f t="shared" ref="L163" si="43">SUM(L147:L162)</f>
        <v>4319348.5199999996</v>
      </c>
      <c r="M163" s="28">
        <f t="shared" ref="M163" si="44">SUM(M147:M162)</f>
        <v>2303</v>
      </c>
      <c r="N163" s="28">
        <f t="shared" ref="N163" si="45">SUM(N147:N162)</f>
        <v>923915.61000000034</v>
      </c>
      <c r="O163" s="28">
        <f t="shared" ref="O163" si="46">SUM(O147:O162)</f>
        <v>173742</v>
      </c>
      <c r="P163" s="28">
        <f t="shared" ref="P163" si="47">SUM(P147:P162)</f>
        <v>65496501.140000015</v>
      </c>
      <c r="Q163" s="28">
        <f t="shared" ref="Q163" si="48">SUM(Q147:Q162)</f>
        <v>5145</v>
      </c>
      <c r="R163" s="28">
        <f t="shared" ref="R163" si="49">SUM(R147:R162)</f>
        <v>2200672.399999999</v>
      </c>
      <c r="S163" s="28">
        <f t="shared" ref="S163" si="50">SUM(S147:S162)</f>
        <v>2050831</v>
      </c>
      <c r="T163" s="28">
        <f t="shared" ref="T163" si="51">SUM(T147:T162)</f>
        <v>314448838.25000012</v>
      </c>
      <c r="U163" s="28">
        <f t="shared" ref="U163" si="52">SUM(U147:U162)</f>
        <v>257744949.38524589</v>
      </c>
    </row>
    <row r="164" spans="2:21" x14ac:dyDescent="0.25">
      <c r="B164" s="15" t="s">
        <v>24</v>
      </c>
      <c r="C164" s="29">
        <v>26794</v>
      </c>
      <c r="D164" s="30">
        <v>3591292.5599999963</v>
      </c>
      <c r="E164" s="30">
        <v>290</v>
      </c>
      <c r="F164" s="30">
        <v>38708.639999999992</v>
      </c>
      <c r="G164" s="30">
        <v>1654</v>
      </c>
      <c r="H164" s="30">
        <v>321781.43000000017</v>
      </c>
      <c r="I164" s="30">
        <v>1969</v>
      </c>
      <c r="J164" s="30">
        <v>364993.37999999995</v>
      </c>
      <c r="K164" s="30">
        <v>666</v>
      </c>
      <c r="L164" s="30">
        <v>128265.23000000005</v>
      </c>
      <c r="M164" s="30">
        <v>59</v>
      </c>
      <c r="N164" s="30">
        <v>24022.250000000007</v>
      </c>
      <c r="O164" s="30">
        <v>13485</v>
      </c>
      <c r="P164" s="30">
        <v>5250766.4400000004</v>
      </c>
      <c r="Q164" s="30">
        <v>0</v>
      </c>
      <c r="R164" s="30">
        <v>0</v>
      </c>
      <c r="S164" s="30">
        <v>44917</v>
      </c>
      <c r="T164" s="30">
        <v>9719829.9299999923</v>
      </c>
      <c r="U164" s="31">
        <v>7967073.7131147543</v>
      </c>
    </row>
    <row r="165" spans="2:21" x14ac:dyDescent="0.25">
      <c r="B165" s="15" t="s">
        <v>25</v>
      </c>
      <c r="C165" s="24">
        <v>37655</v>
      </c>
      <c r="D165" s="25">
        <v>4716540.5899999971</v>
      </c>
      <c r="E165" s="25">
        <v>2044</v>
      </c>
      <c r="F165" s="25">
        <v>143938.37000000005</v>
      </c>
      <c r="G165" s="25">
        <v>1858</v>
      </c>
      <c r="H165" s="25">
        <v>353450.06000000006</v>
      </c>
      <c r="I165" s="25">
        <v>3275</v>
      </c>
      <c r="J165" s="25">
        <v>596256.63000000012</v>
      </c>
      <c r="K165" s="25">
        <v>1133</v>
      </c>
      <c r="L165" s="25">
        <v>212968.65000000002</v>
      </c>
      <c r="M165" s="25">
        <v>9</v>
      </c>
      <c r="N165" s="25">
        <v>3671.7300000000005</v>
      </c>
      <c r="O165" s="25">
        <v>24265</v>
      </c>
      <c r="P165" s="25">
        <v>8376825.9300000034</v>
      </c>
      <c r="Q165" s="25">
        <v>3907</v>
      </c>
      <c r="R165" s="25">
        <v>1579873.4199999997</v>
      </c>
      <c r="S165" s="25">
        <v>74146</v>
      </c>
      <c r="T165" s="25">
        <v>15983525.38000001</v>
      </c>
      <c r="U165" s="26">
        <v>13101250.311475409</v>
      </c>
    </row>
    <row r="166" spans="2:21" x14ac:dyDescent="0.25">
      <c r="B166" s="15" t="s">
        <v>26</v>
      </c>
      <c r="C166" s="24">
        <v>117477</v>
      </c>
      <c r="D166" s="25">
        <v>15596438.229999997</v>
      </c>
      <c r="E166" s="25">
        <v>1058</v>
      </c>
      <c r="F166" s="25">
        <v>136097.56000000003</v>
      </c>
      <c r="G166" s="25">
        <v>4984</v>
      </c>
      <c r="H166" s="25">
        <v>928167.73999999987</v>
      </c>
      <c r="I166" s="25">
        <v>9081</v>
      </c>
      <c r="J166" s="25">
        <v>1718089.8400000005</v>
      </c>
      <c r="K166" s="25">
        <v>2214</v>
      </c>
      <c r="L166" s="25">
        <v>380448.67999999993</v>
      </c>
      <c r="M166" s="25">
        <v>80</v>
      </c>
      <c r="N166" s="25">
        <v>21262.659999999996</v>
      </c>
      <c r="O166" s="25">
        <v>11921</v>
      </c>
      <c r="P166" s="25">
        <v>4411334.97</v>
      </c>
      <c r="Q166" s="25">
        <v>0</v>
      </c>
      <c r="R166" s="25">
        <v>0</v>
      </c>
      <c r="S166" s="25">
        <v>146815</v>
      </c>
      <c r="T166" s="25">
        <v>23191839.680000007</v>
      </c>
      <c r="U166" s="26">
        <v>19009704.655737709</v>
      </c>
    </row>
    <row r="167" spans="2:21" x14ac:dyDescent="0.25">
      <c r="B167" s="15" t="s">
        <v>27</v>
      </c>
      <c r="C167" s="24">
        <v>63245</v>
      </c>
      <c r="D167" s="25">
        <v>8498979.5799999908</v>
      </c>
      <c r="E167" s="25">
        <v>247</v>
      </c>
      <c r="F167" s="25">
        <v>32918.94999999999</v>
      </c>
      <c r="G167" s="25">
        <v>2831</v>
      </c>
      <c r="H167" s="25">
        <v>553747.33000000007</v>
      </c>
      <c r="I167" s="25">
        <v>2407</v>
      </c>
      <c r="J167" s="25">
        <v>440482.7000000003</v>
      </c>
      <c r="K167" s="25">
        <v>1954</v>
      </c>
      <c r="L167" s="25">
        <v>378461.16000000009</v>
      </c>
      <c r="M167" s="25">
        <v>13</v>
      </c>
      <c r="N167" s="25">
        <v>5207.6500000000005</v>
      </c>
      <c r="O167" s="25">
        <v>7425</v>
      </c>
      <c r="P167" s="25">
        <v>2932447.8199999989</v>
      </c>
      <c r="Q167" s="25">
        <v>0</v>
      </c>
      <c r="R167" s="25">
        <v>0</v>
      </c>
      <c r="S167" s="25">
        <v>78122</v>
      </c>
      <c r="T167" s="25">
        <v>12842245.190000001</v>
      </c>
      <c r="U167" s="26">
        <v>10526430.483606556</v>
      </c>
    </row>
    <row r="168" spans="2:21" x14ac:dyDescent="0.25">
      <c r="B168" s="15" t="s">
        <v>28</v>
      </c>
      <c r="C168" s="24">
        <v>272564</v>
      </c>
      <c r="D168" s="25">
        <v>36441294.63000001</v>
      </c>
      <c r="E168" s="25">
        <v>2446</v>
      </c>
      <c r="F168" s="25">
        <v>289116.86999999988</v>
      </c>
      <c r="G168" s="25">
        <v>12976</v>
      </c>
      <c r="H168" s="25">
        <v>2564608.1000000015</v>
      </c>
      <c r="I168" s="25">
        <v>25764</v>
      </c>
      <c r="J168" s="25">
        <v>3583099.169999999</v>
      </c>
      <c r="K168" s="25">
        <v>5513</v>
      </c>
      <c r="L168" s="25">
        <v>1000875.8300000005</v>
      </c>
      <c r="M168" s="25">
        <v>144</v>
      </c>
      <c r="N168" s="25">
        <v>61632.72000000003</v>
      </c>
      <c r="O168" s="25">
        <v>34665</v>
      </c>
      <c r="P168" s="25">
        <v>13162048.980000004</v>
      </c>
      <c r="Q168" s="25">
        <v>1</v>
      </c>
      <c r="R168" s="25">
        <v>642.57000000000005</v>
      </c>
      <c r="S168" s="25">
        <v>354073</v>
      </c>
      <c r="T168" s="25">
        <v>57103318.870000109</v>
      </c>
      <c r="U168" s="26">
        <v>46805999.073770531</v>
      </c>
    </row>
    <row r="169" spans="2:21" x14ac:dyDescent="0.25">
      <c r="B169" s="15" t="s">
        <v>29</v>
      </c>
      <c r="C169" s="24">
        <v>29599</v>
      </c>
      <c r="D169" s="25">
        <v>3973878.5599999954</v>
      </c>
      <c r="E169" s="25">
        <v>372</v>
      </c>
      <c r="F169" s="25">
        <v>49726.449999999983</v>
      </c>
      <c r="G169" s="25">
        <v>1460</v>
      </c>
      <c r="H169" s="25">
        <v>285507.24000000005</v>
      </c>
      <c r="I169" s="25">
        <v>2361</v>
      </c>
      <c r="J169" s="25">
        <v>451991.19000000035</v>
      </c>
      <c r="K169" s="25">
        <v>1081</v>
      </c>
      <c r="L169" s="25">
        <v>210230.31</v>
      </c>
      <c r="M169" s="25">
        <v>2</v>
      </c>
      <c r="N169" s="25">
        <v>815.94</v>
      </c>
      <c r="O169" s="25">
        <v>16184</v>
      </c>
      <c r="P169" s="25">
        <v>6309836.5099999998</v>
      </c>
      <c r="Q169" s="25">
        <v>0</v>
      </c>
      <c r="R169" s="25">
        <v>0</v>
      </c>
      <c r="S169" s="25">
        <v>51059</v>
      </c>
      <c r="T169" s="25">
        <v>11281986.199999996</v>
      </c>
      <c r="U169" s="26">
        <v>9247529.6721311547</v>
      </c>
    </row>
    <row r="170" spans="2:21" x14ac:dyDescent="0.25">
      <c r="B170" s="15" t="s">
        <v>30</v>
      </c>
      <c r="C170" s="24">
        <v>89178</v>
      </c>
      <c r="D170" s="25">
        <v>10769633.050000001</v>
      </c>
      <c r="E170" s="25">
        <v>724</v>
      </c>
      <c r="F170" s="25">
        <v>76215.929999999993</v>
      </c>
      <c r="G170" s="25">
        <v>2808</v>
      </c>
      <c r="H170" s="25">
        <v>489650.10999999993</v>
      </c>
      <c r="I170" s="25">
        <v>3156</v>
      </c>
      <c r="J170" s="25">
        <v>573675.64000000071</v>
      </c>
      <c r="K170" s="25">
        <v>1169</v>
      </c>
      <c r="L170" s="25">
        <v>176588.85000000003</v>
      </c>
      <c r="M170" s="25">
        <v>77</v>
      </c>
      <c r="N170" s="25">
        <v>20398.710000000003</v>
      </c>
      <c r="O170" s="25">
        <v>21324</v>
      </c>
      <c r="P170" s="25">
        <v>7551994.580000001</v>
      </c>
      <c r="Q170" s="25">
        <v>1610</v>
      </c>
      <c r="R170" s="25">
        <v>558509.11999999976</v>
      </c>
      <c r="S170" s="25">
        <v>120046</v>
      </c>
      <c r="T170" s="25">
        <v>20216665.990000002</v>
      </c>
      <c r="U170" s="26">
        <v>16571037.696721291</v>
      </c>
    </row>
    <row r="171" spans="2:21" x14ac:dyDescent="0.25">
      <c r="B171" s="15" t="s">
        <v>31</v>
      </c>
      <c r="C171" s="24">
        <v>657480</v>
      </c>
      <c r="D171" s="25">
        <v>77154960.770000041</v>
      </c>
      <c r="E171" s="25">
        <v>2088</v>
      </c>
      <c r="F171" s="25">
        <v>266244.35000000009</v>
      </c>
      <c r="G171" s="25">
        <v>14401</v>
      </c>
      <c r="H171" s="25">
        <v>2760429.1900000023</v>
      </c>
      <c r="I171" s="25">
        <v>28520</v>
      </c>
      <c r="J171" s="25">
        <v>4123821.32</v>
      </c>
      <c r="K171" s="25">
        <v>3335</v>
      </c>
      <c r="L171" s="25">
        <v>602931.79999999946</v>
      </c>
      <c r="M171" s="25">
        <v>59</v>
      </c>
      <c r="N171" s="25">
        <v>28418.720000000005</v>
      </c>
      <c r="O171" s="25">
        <v>982</v>
      </c>
      <c r="P171" s="25">
        <v>357920.15999999986</v>
      </c>
      <c r="Q171" s="25">
        <v>0</v>
      </c>
      <c r="R171" s="25">
        <v>0</v>
      </c>
      <c r="S171" s="25">
        <v>706865</v>
      </c>
      <c r="T171" s="25">
        <v>85294726.310000032</v>
      </c>
      <c r="U171" s="26">
        <v>69913710.090163887</v>
      </c>
    </row>
    <row r="172" spans="2:21" x14ac:dyDescent="0.25">
      <c r="B172" s="15" t="s">
        <v>32</v>
      </c>
      <c r="C172" s="24">
        <v>38345</v>
      </c>
      <c r="D172" s="25">
        <v>5152981.7099999962</v>
      </c>
      <c r="E172" s="25">
        <v>407</v>
      </c>
      <c r="F172" s="25">
        <v>54464.19000000001</v>
      </c>
      <c r="G172" s="25">
        <v>1813</v>
      </c>
      <c r="H172" s="25">
        <v>352343.81</v>
      </c>
      <c r="I172" s="25">
        <v>2607</v>
      </c>
      <c r="J172" s="25">
        <v>477545.50000000006</v>
      </c>
      <c r="K172" s="25">
        <v>839</v>
      </c>
      <c r="L172" s="25">
        <v>162353.61000000016</v>
      </c>
      <c r="M172" s="25">
        <v>6</v>
      </c>
      <c r="N172" s="25">
        <v>2447.8200000000002</v>
      </c>
      <c r="O172" s="25">
        <v>15473</v>
      </c>
      <c r="P172" s="25">
        <v>6067557.9199999971</v>
      </c>
      <c r="Q172" s="25">
        <v>0</v>
      </c>
      <c r="R172" s="25">
        <v>0</v>
      </c>
      <c r="S172" s="25">
        <v>59490</v>
      </c>
      <c r="T172" s="25">
        <v>12269694.559999997</v>
      </c>
      <c r="U172" s="26">
        <v>10057126.688524593</v>
      </c>
    </row>
    <row r="173" spans="2:21" x14ac:dyDescent="0.25">
      <c r="B173" s="15" t="s">
        <v>33</v>
      </c>
      <c r="C173" s="24">
        <v>41831</v>
      </c>
      <c r="D173" s="25">
        <v>5623963.2399999984</v>
      </c>
      <c r="E173" s="25">
        <v>396</v>
      </c>
      <c r="F173" s="25">
        <v>53087.95999999997</v>
      </c>
      <c r="G173" s="25">
        <v>2050</v>
      </c>
      <c r="H173" s="25">
        <v>402195.66000000003</v>
      </c>
      <c r="I173" s="25">
        <v>1930</v>
      </c>
      <c r="J173" s="25">
        <v>357354.03000000009</v>
      </c>
      <c r="K173" s="25">
        <v>928</v>
      </c>
      <c r="L173" s="25">
        <v>179009.88000000003</v>
      </c>
      <c r="M173" s="25">
        <v>6</v>
      </c>
      <c r="N173" s="25">
        <v>2447.8200000000002</v>
      </c>
      <c r="O173" s="25">
        <v>15947</v>
      </c>
      <c r="P173" s="25">
        <v>6261079.6399999997</v>
      </c>
      <c r="Q173" s="25">
        <v>1055</v>
      </c>
      <c r="R173" s="25">
        <v>705461.11</v>
      </c>
      <c r="S173" s="25">
        <v>64143</v>
      </c>
      <c r="T173" s="25">
        <v>13584599.340000002</v>
      </c>
      <c r="U173" s="26">
        <v>11134917.491803281</v>
      </c>
    </row>
    <row r="174" spans="2:21" x14ac:dyDescent="0.25">
      <c r="B174" s="15" t="s">
        <v>0</v>
      </c>
      <c r="C174" s="24">
        <v>60190</v>
      </c>
      <c r="D174" s="25">
        <v>8020801.8299999917</v>
      </c>
      <c r="E174" s="25">
        <v>255</v>
      </c>
      <c r="F174" s="25">
        <v>33978.809999999983</v>
      </c>
      <c r="G174" s="25">
        <v>3095</v>
      </c>
      <c r="H174" s="25">
        <v>602600.12000000011</v>
      </c>
      <c r="I174" s="25">
        <v>1422</v>
      </c>
      <c r="J174" s="25">
        <v>262446.71000000008</v>
      </c>
      <c r="K174" s="25">
        <v>1978</v>
      </c>
      <c r="L174" s="25">
        <v>381000.51000000024</v>
      </c>
      <c r="M174" s="25">
        <v>26</v>
      </c>
      <c r="N174" s="25">
        <v>10343.33</v>
      </c>
      <c r="O174" s="25">
        <v>14114</v>
      </c>
      <c r="P174" s="25">
        <v>5536067.1000000006</v>
      </c>
      <c r="Q174" s="25">
        <v>1</v>
      </c>
      <c r="R174" s="25">
        <v>642.57000000000005</v>
      </c>
      <c r="S174" s="25">
        <v>81081</v>
      </c>
      <c r="T174" s="25">
        <v>14847880.980000017</v>
      </c>
      <c r="U174" s="26">
        <v>12170394.245901642</v>
      </c>
    </row>
    <row r="175" spans="2:21" x14ac:dyDescent="0.25">
      <c r="B175" s="15" t="s">
        <v>34</v>
      </c>
      <c r="C175" s="24">
        <v>70780</v>
      </c>
      <c r="D175" s="25">
        <v>9223474.0899999924</v>
      </c>
      <c r="E175" s="25">
        <v>749</v>
      </c>
      <c r="F175" s="25">
        <v>66004.84</v>
      </c>
      <c r="G175" s="25">
        <v>4360</v>
      </c>
      <c r="H175" s="25">
        <v>838187.20999999985</v>
      </c>
      <c r="I175" s="25">
        <v>2670</v>
      </c>
      <c r="J175" s="25">
        <v>319176.56000000006</v>
      </c>
      <c r="K175" s="25">
        <v>1680</v>
      </c>
      <c r="L175" s="25">
        <v>307604.12999999995</v>
      </c>
      <c r="M175" s="25">
        <v>19</v>
      </c>
      <c r="N175" s="25">
        <v>7703.4500000000016</v>
      </c>
      <c r="O175" s="25">
        <v>17964</v>
      </c>
      <c r="P175" s="25">
        <v>6780357.5500000026</v>
      </c>
      <c r="Q175" s="25">
        <v>0</v>
      </c>
      <c r="R175" s="25">
        <v>0</v>
      </c>
      <c r="S175" s="25">
        <v>98222</v>
      </c>
      <c r="T175" s="25">
        <v>17542507.830000021</v>
      </c>
      <c r="U175" s="26">
        <v>14379104.778688518</v>
      </c>
    </row>
    <row r="176" spans="2:21" x14ac:dyDescent="0.25">
      <c r="B176" s="15" t="s">
        <v>35</v>
      </c>
      <c r="C176" s="24">
        <v>347978</v>
      </c>
      <c r="D176" s="25">
        <v>47330996.420000039</v>
      </c>
      <c r="E176" s="25">
        <v>1377</v>
      </c>
      <c r="F176" s="25">
        <v>183719.10000000006</v>
      </c>
      <c r="G176" s="25">
        <v>10382</v>
      </c>
      <c r="H176" s="25">
        <v>2076034.850000002</v>
      </c>
      <c r="I176" s="25">
        <v>8691</v>
      </c>
      <c r="J176" s="25">
        <v>1580837.8700000008</v>
      </c>
      <c r="K176" s="25">
        <v>2818</v>
      </c>
      <c r="L176" s="25">
        <v>520332.98999999993</v>
      </c>
      <c r="M176" s="25">
        <v>125</v>
      </c>
      <c r="N176" s="25">
        <v>61895.160000000018</v>
      </c>
      <c r="O176" s="25">
        <v>1017</v>
      </c>
      <c r="P176" s="25">
        <v>388512.43999999989</v>
      </c>
      <c r="Q176" s="25">
        <v>0</v>
      </c>
      <c r="R176" s="25">
        <v>0</v>
      </c>
      <c r="S176" s="25">
        <v>372388</v>
      </c>
      <c r="T176" s="25">
        <v>52142328.830000021</v>
      </c>
      <c r="U176" s="26">
        <v>42739613.795081958</v>
      </c>
    </row>
    <row r="177" spans="2:22" x14ac:dyDescent="0.25">
      <c r="B177" s="27" t="s">
        <v>56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>
        <v>95702564</v>
      </c>
      <c r="U177" s="34">
        <f>T177/1.22</f>
        <v>78444724.590163931</v>
      </c>
    </row>
    <row r="178" spans="2:22" x14ac:dyDescent="0.25">
      <c r="B178" s="27" t="s">
        <v>57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>
        <f t="shared" ref="U178:U179" si="53">T178/1.22</f>
        <v>0</v>
      </c>
    </row>
    <row r="179" spans="2:22" x14ac:dyDescent="0.25">
      <c r="B179" s="27" t="s">
        <v>58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>
        <f t="shared" si="53"/>
        <v>0</v>
      </c>
    </row>
    <row r="180" spans="2:22" x14ac:dyDescent="0.25">
      <c r="B180" s="27" t="s">
        <v>44</v>
      </c>
      <c r="C180" s="28">
        <f>SUM(C164:C179)</f>
        <v>1853116</v>
      </c>
      <c r="D180" s="28">
        <f t="shared" ref="D180:U180" si="54">SUM(D164:D179)</f>
        <v>236095235.26000008</v>
      </c>
      <c r="E180" s="28">
        <f t="shared" si="54"/>
        <v>12453</v>
      </c>
      <c r="F180" s="28">
        <f t="shared" si="54"/>
        <v>1424222.02</v>
      </c>
      <c r="G180" s="28">
        <f t="shared" si="54"/>
        <v>64672</v>
      </c>
      <c r="H180" s="28">
        <f t="shared" si="54"/>
        <v>12528702.850000007</v>
      </c>
      <c r="I180" s="28">
        <f t="shared" si="54"/>
        <v>93853</v>
      </c>
      <c r="J180" s="28">
        <f t="shared" si="54"/>
        <v>14849770.540000003</v>
      </c>
      <c r="K180" s="28">
        <f t="shared" si="54"/>
        <v>25308</v>
      </c>
      <c r="L180" s="28">
        <f t="shared" si="54"/>
        <v>4641071.6300000008</v>
      </c>
      <c r="M180" s="28">
        <f t="shared" si="54"/>
        <v>625</v>
      </c>
      <c r="N180" s="28">
        <f t="shared" si="54"/>
        <v>250267.96000000008</v>
      </c>
      <c r="O180" s="28">
        <f t="shared" si="54"/>
        <v>194766</v>
      </c>
      <c r="P180" s="28">
        <f t="shared" si="54"/>
        <v>73386750.039999992</v>
      </c>
      <c r="Q180" s="28">
        <f t="shared" si="54"/>
        <v>6574</v>
      </c>
      <c r="R180" s="28">
        <f t="shared" si="54"/>
        <v>2845128.7899999991</v>
      </c>
      <c r="S180" s="28">
        <f t="shared" si="54"/>
        <v>2251367</v>
      </c>
      <c r="T180" s="28">
        <f t="shared" si="54"/>
        <v>441723713.09000027</v>
      </c>
      <c r="U180" s="28">
        <f t="shared" si="54"/>
        <v>362068617.28688526</v>
      </c>
      <c r="V180" s="11"/>
    </row>
    <row r="181" spans="2:22" x14ac:dyDescent="0.25">
      <c r="B181" s="15" t="s">
        <v>24</v>
      </c>
      <c r="C181" s="29">
        <v>26071</v>
      </c>
      <c r="D181" s="30">
        <v>3498811.5099999974</v>
      </c>
      <c r="E181" s="30">
        <v>298</v>
      </c>
      <c r="F181" s="30">
        <v>39736.86</v>
      </c>
      <c r="G181" s="30">
        <v>1711</v>
      </c>
      <c r="H181" s="30">
        <v>334335.69000000012</v>
      </c>
      <c r="I181" s="30">
        <v>1971</v>
      </c>
      <c r="J181" s="30">
        <v>369002.28000000014</v>
      </c>
      <c r="K181" s="30">
        <v>795</v>
      </c>
      <c r="L181" s="30">
        <v>153220.05000000008</v>
      </c>
      <c r="M181" s="30">
        <v>50</v>
      </c>
      <c r="N181" s="30">
        <v>20374.510000000002</v>
      </c>
      <c r="O181" s="30">
        <v>13401</v>
      </c>
      <c r="P181" s="30">
        <v>5215150.6499999985</v>
      </c>
      <c r="Q181" s="30">
        <v>0</v>
      </c>
      <c r="R181" s="30">
        <v>0</v>
      </c>
      <c r="S181" s="30">
        <v>44297</v>
      </c>
      <c r="T181" s="30">
        <v>9630631.549999997</v>
      </c>
      <c r="U181" s="31">
        <v>7893960.2868852513</v>
      </c>
    </row>
    <row r="182" spans="2:22" x14ac:dyDescent="0.25">
      <c r="B182" s="15" t="s">
        <v>25</v>
      </c>
      <c r="C182" s="24">
        <v>37264</v>
      </c>
      <c r="D182" s="25">
        <v>4665200.5299999965</v>
      </c>
      <c r="E182" s="25">
        <v>2150</v>
      </c>
      <c r="F182" s="25">
        <v>153200.4</v>
      </c>
      <c r="G182" s="25">
        <v>1915</v>
      </c>
      <c r="H182" s="25">
        <v>359409.31000000011</v>
      </c>
      <c r="I182" s="25">
        <v>3333</v>
      </c>
      <c r="J182" s="25">
        <v>599418.72000000009</v>
      </c>
      <c r="K182" s="25">
        <v>1104</v>
      </c>
      <c r="L182" s="25">
        <v>203329.81</v>
      </c>
      <c r="M182" s="25">
        <v>8</v>
      </c>
      <c r="N182" s="25">
        <v>2951.7800000000007</v>
      </c>
      <c r="O182" s="25">
        <v>23180</v>
      </c>
      <c r="P182" s="25">
        <v>8034486.8200000059</v>
      </c>
      <c r="Q182" s="25">
        <v>2641</v>
      </c>
      <c r="R182" s="25">
        <v>1364093.2499999995</v>
      </c>
      <c r="S182" s="25">
        <v>71595</v>
      </c>
      <c r="T182" s="25">
        <v>15382090.620000012</v>
      </c>
      <c r="U182" s="26">
        <v>12608270.999999996</v>
      </c>
    </row>
    <row r="183" spans="2:22" x14ac:dyDescent="0.25">
      <c r="B183" s="15" t="s">
        <v>26</v>
      </c>
      <c r="C183" s="24">
        <v>114911</v>
      </c>
      <c r="D183" s="25">
        <v>15265049.290000001</v>
      </c>
      <c r="E183" s="25">
        <v>1023</v>
      </c>
      <c r="F183" s="25">
        <v>130624.26999999997</v>
      </c>
      <c r="G183" s="25">
        <v>4968</v>
      </c>
      <c r="H183" s="25">
        <v>935005.2700000006</v>
      </c>
      <c r="I183" s="25">
        <v>9393</v>
      </c>
      <c r="J183" s="25">
        <v>1786078.9100000004</v>
      </c>
      <c r="K183" s="25">
        <v>2245</v>
      </c>
      <c r="L183" s="25">
        <v>382341.33999999979</v>
      </c>
      <c r="M183" s="25">
        <v>89</v>
      </c>
      <c r="N183" s="25">
        <v>22678.669999999991</v>
      </c>
      <c r="O183" s="25">
        <v>14205</v>
      </c>
      <c r="P183" s="25">
        <v>5172619.8600000013</v>
      </c>
      <c r="Q183" s="25">
        <v>0</v>
      </c>
      <c r="R183" s="25">
        <v>0</v>
      </c>
      <c r="S183" s="25">
        <v>146834</v>
      </c>
      <c r="T183" s="25">
        <v>23694397.610000003</v>
      </c>
      <c r="U183" s="26">
        <v>19421637.385245901</v>
      </c>
    </row>
    <row r="184" spans="2:22" x14ac:dyDescent="0.25">
      <c r="B184" s="15" t="s">
        <v>27</v>
      </c>
      <c r="C184" s="24">
        <v>65679</v>
      </c>
      <c r="D184" s="25">
        <v>8826255.2399999946</v>
      </c>
      <c r="E184" s="25">
        <v>260</v>
      </c>
      <c r="F184" s="25">
        <v>34848.859999999979</v>
      </c>
      <c r="G184" s="25">
        <v>2629</v>
      </c>
      <c r="H184" s="25">
        <v>515545.60000000009</v>
      </c>
      <c r="I184" s="25">
        <v>2375</v>
      </c>
      <c r="J184" s="25">
        <v>436004.3800000003</v>
      </c>
      <c r="K184" s="25">
        <v>1400</v>
      </c>
      <c r="L184" s="25">
        <v>272929.59000000014</v>
      </c>
      <c r="M184" s="25">
        <v>10</v>
      </c>
      <c r="N184" s="25">
        <v>3983.7400000000007</v>
      </c>
      <c r="O184" s="25">
        <v>8474</v>
      </c>
      <c r="P184" s="25">
        <v>3355228.1199999996</v>
      </c>
      <c r="Q184" s="25">
        <v>1</v>
      </c>
      <c r="R184" s="25">
        <v>642.57000000000005</v>
      </c>
      <c r="S184" s="25">
        <v>80828</v>
      </c>
      <c r="T184" s="25">
        <v>13445438.099999998</v>
      </c>
      <c r="U184" s="26">
        <v>11020850.901639353</v>
      </c>
    </row>
    <row r="185" spans="2:22" x14ac:dyDescent="0.25">
      <c r="B185" s="15" t="s">
        <v>28</v>
      </c>
      <c r="C185" s="24">
        <v>239497</v>
      </c>
      <c r="D185" s="25">
        <v>31172016.890000019</v>
      </c>
      <c r="E185" s="25">
        <v>2388</v>
      </c>
      <c r="F185" s="25">
        <v>282516.97000000003</v>
      </c>
      <c r="G185" s="25">
        <v>12484</v>
      </c>
      <c r="H185" s="25">
        <v>2424420.330000001</v>
      </c>
      <c r="I185" s="25">
        <v>25654</v>
      </c>
      <c r="J185" s="25">
        <v>3471758.1000000029</v>
      </c>
      <c r="K185" s="25">
        <v>5540</v>
      </c>
      <c r="L185" s="25">
        <v>982972.2999999997</v>
      </c>
      <c r="M185" s="25">
        <v>39</v>
      </c>
      <c r="N185" s="25">
        <v>14950.979999999994</v>
      </c>
      <c r="O185" s="25">
        <v>37832</v>
      </c>
      <c r="P185" s="25">
        <v>14356164.989999993</v>
      </c>
      <c r="Q185" s="25">
        <v>0</v>
      </c>
      <c r="R185" s="25">
        <v>0</v>
      </c>
      <c r="S185" s="25">
        <v>323434</v>
      </c>
      <c r="T185" s="25">
        <v>52704800.560000025</v>
      </c>
      <c r="U185" s="26">
        <v>43200656.196721323</v>
      </c>
    </row>
    <row r="186" spans="2:22" x14ac:dyDescent="0.25">
      <c r="B186" s="15" t="s">
        <v>29</v>
      </c>
      <c r="C186" s="24">
        <v>28844</v>
      </c>
      <c r="D186" s="25">
        <v>3871649.4299999974</v>
      </c>
      <c r="E186" s="25">
        <v>419</v>
      </c>
      <c r="F186" s="25">
        <v>56125.169999999976</v>
      </c>
      <c r="G186" s="25">
        <v>1416</v>
      </c>
      <c r="H186" s="25">
        <v>276408.96000000002</v>
      </c>
      <c r="I186" s="25">
        <v>2365</v>
      </c>
      <c r="J186" s="25">
        <v>452626.0100000003</v>
      </c>
      <c r="K186" s="25">
        <v>1123</v>
      </c>
      <c r="L186" s="25">
        <v>219046.53000000012</v>
      </c>
      <c r="M186" s="25">
        <v>6</v>
      </c>
      <c r="N186" s="25">
        <v>2447.8200000000002</v>
      </c>
      <c r="O186" s="25">
        <v>13176</v>
      </c>
      <c r="P186" s="25">
        <v>5143141.5399999982</v>
      </c>
      <c r="Q186" s="25">
        <v>0</v>
      </c>
      <c r="R186" s="25">
        <v>0</v>
      </c>
      <c r="S186" s="25">
        <v>47349</v>
      </c>
      <c r="T186" s="25">
        <v>10021445.459999995</v>
      </c>
      <c r="U186" s="26">
        <v>8214299.557377045</v>
      </c>
    </row>
    <row r="187" spans="2:22" x14ac:dyDescent="0.25">
      <c r="B187" s="15" t="s">
        <v>30</v>
      </c>
      <c r="C187" s="24">
        <v>82007</v>
      </c>
      <c r="D187" s="25">
        <v>9856752.0300000012</v>
      </c>
      <c r="E187" s="25">
        <v>801</v>
      </c>
      <c r="F187" s="25">
        <v>82543.78999999995</v>
      </c>
      <c r="G187" s="25">
        <v>2885</v>
      </c>
      <c r="H187" s="25">
        <v>490049.9699999998</v>
      </c>
      <c r="I187" s="25">
        <v>3205</v>
      </c>
      <c r="J187" s="25">
        <v>582809.10000000009</v>
      </c>
      <c r="K187" s="25">
        <v>1204</v>
      </c>
      <c r="L187" s="25">
        <v>176671.74000000017</v>
      </c>
      <c r="M187" s="25">
        <v>63</v>
      </c>
      <c r="N187" s="25">
        <v>13175.269999999995</v>
      </c>
      <c r="O187" s="25">
        <v>25871</v>
      </c>
      <c r="P187" s="25">
        <v>9360820.959999999</v>
      </c>
      <c r="Q187" s="25">
        <v>1437</v>
      </c>
      <c r="R187" s="25">
        <v>573851.5499999997</v>
      </c>
      <c r="S187" s="25">
        <v>117473</v>
      </c>
      <c r="T187" s="25">
        <v>21136674.409999996</v>
      </c>
      <c r="U187" s="26">
        <v>17325142.95901639</v>
      </c>
    </row>
    <row r="188" spans="2:22" x14ac:dyDescent="0.25">
      <c r="B188" s="15" t="s">
        <v>31</v>
      </c>
      <c r="C188" s="24">
        <v>663239</v>
      </c>
      <c r="D188" s="25">
        <v>78159285.840000004</v>
      </c>
      <c r="E188" s="25">
        <v>2159</v>
      </c>
      <c r="F188" s="25">
        <v>276952.08999999997</v>
      </c>
      <c r="G188" s="25">
        <v>15470</v>
      </c>
      <c r="H188" s="25">
        <v>2972577.6500000013</v>
      </c>
      <c r="I188" s="25">
        <v>28691</v>
      </c>
      <c r="J188" s="25">
        <v>4172175.7299999986</v>
      </c>
      <c r="K188" s="25">
        <v>3474</v>
      </c>
      <c r="L188" s="25">
        <v>640030.19999999995</v>
      </c>
      <c r="M188" s="25">
        <v>68</v>
      </c>
      <c r="N188" s="25">
        <v>31853.130000000005</v>
      </c>
      <c r="O188" s="25">
        <v>1066</v>
      </c>
      <c r="P188" s="25">
        <v>389036.73999999982</v>
      </c>
      <c r="Q188" s="25">
        <v>0</v>
      </c>
      <c r="R188" s="25">
        <v>0</v>
      </c>
      <c r="S188" s="25">
        <v>714167</v>
      </c>
      <c r="T188" s="25">
        <v>86641911.380000025</v>
      </c>
      <c r="U188" s="26">
        <v>71017960.147540987</v>
      </c>
    </row>
    <row r="189" spans="2:22" x14ac:dyDescent="0.25">
      <c r="B189" s="15" t="s">
        <v>32</v>
      </c>
      <c r="C189" s="24">
        <v>34935</v>
      </c>
      <c r="D189" s="25">
        <v>4695687.2299999986</v>
      </c>
      <c r="E189" s="25">
        <v>369</v>
      </c>
      <c r="F189" s="25">
        <v>49441.719999999972</v>
      </c>
      <c r="G189" s="25">
        <v>1759</v>
      </c>
      <c r="H189" s="25">
        <v>343363.28000000014</v>
      </c>
      <c r="I189" s="25">
        <v>2605</v>
      </c>
      <c r="J189" s="25">
        <v>477933.36000000028</v>
      </c>
      <c r="K189" s="25">
        <v>819</v>
      </c>
      <c r="L189" s="25">
        <v>158439.32999999999</v>
      </c>
      <c r="M189" s="25">
        <v>2</v>
      </c>
      <c r="N189" s="25">
        <v>791.95</v>
      </c>
      <c r="O189" s="25">
        <v>15793</v>
      </c>
      <c r="P189" s="25">
        <v>6206049.0099999979</v>
      </c>
      <c r="Q189" s="25">
        <v>0</v>
      </c>
      <c r="R189" s="25">
        <v>0</v>
      </c>
      <c r="S189" s="25">
        <v>56282</v>
      </c>
      <c r="T189" s="25">
        <v>11931705.880000006</v>
      </c>
      <c r="U189" s="26">
        <v>9780086.7868852504</v>
      </c>
    </row>
    <row r="190" spans="2:22" x14ac:dyDescent="0.25">
      <c r="B190" s="15" t="s">
        <v>33</v>
      </c>
      <c r="C190" s="24">
        <v>38621</v>
      </c>
      <c r="D190" s="25">
        <v>5191840.7699999968</v>
      </c>
      <c r="E190" s="25">
        <v>359</v>
      </c>
      <c r="F190" s="25">
        <v>48097.119999999974</v>
      </c>
      <c r="G190" s="25">
        <v>2113</v>
      </c>
      <c r="H190" s="25">
        <v>414643.83000000025</v>
      </c>
      <c r="I190" s="25">
        <v>2039</v>
      </c>
      <c r="J190" s="25">
        <v>378500.68000000028</v>
      </c>
      <c r="K190" s="25">
        <v>838</v>
      </c>
      <c r="L190" s="25">
        <v>162659.5500000001</v>
      </c>
      <c r="M190" s="25">
        <v>5</v>
      </c>
      <c r="N190" s="25">
        <v>2015.8600000000001</v>
      </c>
      <c r="O190" s="25">
        <v>17214</v>
      </c>
      <c r="P190" s="25">
        <v>6767308.54</v>
      </c>
      <c r="Q190" s="25">
        <v>518</v>
      </c>
      <c r="R190" s="25">
        <v>347228.5400000001</v>
      </c>
      <c r="S190" s="25">
        <v>61707</v>
      </c>
      <c r="T190" s="25">
        <v>13312294.889999995</v>
      </c>
      <c r="U190" s="26">
        <v>10911717.122950822</v>
      </c>
    </row>
    <row r="191" spans="2:22" x14ac:dyDescent="0.25">
      <c r="B191" s="15" t="s">
        <v>0</v>
      </c>
      <c r="C191" s="24">
        <v>59835</v>
      </c>
      <c r="D191" s="25">
        <v>7969106.1199999927</v>
      </c>
      <c r="E191" s="25">
        <v>333</v>
      </c>
      <c r="F191" s="25">
        <v>44419.229999999967</v>
      </c>
      <c r="G191" s="25">
        <v>3272</v>
      </c>
      <c r="H191" s="25">
        <v>638707.81000000041</v>
      </c>
      <c r="I191" s="25">
        <v>1564</v>
      </c>
      <c r="J191" s="25">
        <v>291210.46000000014</v>
      </c>
      <c r="K191" s="25">
        <v>2291</v>
      </c>
      <c r="L191" s="25">
        <v>440854.41000000015</v>
      </c>
      <c r="M191" s="25">
        <v>21</v>
      </c>
      <c r="N191" s="25">
        <v>8255.4999999999982</v>
      </c>
      <c r="O191" s="25">
        <v>15572</v>
      </c>
      <c r="P191" s="25">
        <v>6109467.7800000049</v>
      </c>
      <c r="Q191" s="25">
        <v>0</v>
      </c>
      <c r="R191" s="25">
        <v>0</v>
      </c>
      <c r="S191" s="25">
        <v>82888</v>
      </c>
      <c r="T191" s="25">
        <v>15502021.310000008</v>
      </c>
      <c r="U191" s="26">
        <v>12706574.844262291</v>
      </c>
    </row>
    <row r="192" spans="2:22" x14ac:dyDescent="0.25">
      <c r="B192" s="15" t="s">
        <v>34</v>
      </c>
      <c r="C192" s="24">
        <v>64363</v>
      </c>
      <c r="D192" s="25">
        <v>8395642.6299999971</v>
      </c>
      <c r="E192" s="25">
        <v>752</v>
      </c>
      <c r="F192" s="25">
        <v>63663.820000000022</v>
      </c>
      <c r="G192" s="25">
        <v>4318</v>
      </c>
      <c r="H192" s="25">
        <v>833214.93000000063</v>
      </c>
      <c r="I192" s="25">
        <v>2622</v>
      </c>
      <c r="J192" s="25">
        <v>319164.69000000006</v>
      </c>
      <c r="K192" s="25">
        <v>1587</v>
      </c>
      <c r="L192" s="25">
        <v>292158.6399999999</v>
      </c>
      <c r="M192" s="25">
        <v>38</v>
      </c>
      <c r="N192" s="25">
        <v>15358.919999999996</v>
      </c>
      <c r="O192" s="25">
        <v>17290</v>
      </c>
      <c r="P192" s="25">
        <v>6491797.6400000025</v>
      </c>
      <c r="Q192" s="25">
        <v>0</v>
      </c>
      <c r="R192" s="25">
        <v>0</v>
      </c>
      <c r="S192" s="25">
        <v>90970</v>
      </c>
      <c r="T192" s="25">
        <v>16411001.270000005</v>
      </c>
      <c r="U192" s="26">
        <v>13451640.385245908</v>
      </c>
    </row>
    <row r="193" spans="2:22" x14ac:dyDescent="0.25">
      <c r="B193" s="15" t="s">
        <v>35</v>
      </c>
      <c r="C193" s="24">
        <v>311271</v>
      </c>
      <c r="D193" s="25">
        <v>40870751.550000057</v>
      </c>
      <c r="E193" s="25">
        <v>1377</v>
      </c>
      <c r="F193" s="25">
        <v>184273.43000000002</v>
      </c>
      <c r="G193" s="25">
        <v>10343</v>
      </c>
      <c r="H193" s="25">
        <v>2010169.51</v>
      </c>
      <c r="I193" s="25">
        <v>8869</v>
      </c>
      <c r="J193" s="25">
        <v>1620534.0400000005</v>
      </c>
      <c r="K193" s="25">
        <v>2557</v>
      </c>
      <c r="L193" s="25">
        <v>471651.23000000016</v>
      </c>
      <c r="M193" s="25">
        <v>21</v>
      </c>
      <c r="N193" s="25">
        <v>8567.3700000000026</v>
      </c>
      <c r="O193" s="25">
        <v>851</v>
      </c>
      <c r="P193" s="25">
        <v>320451.75000000012</v>
      </c>
      <c r="Q193" s="25">
        <v>0</v>
      </c>
      <c r="R193" s="25">
        <v>0</v>
      </c>
      <c r="S193" s="25">
        <v>335289</v>
      </c>
      <c r="T193" s="25">
        <v>45486398.880000032</v>
      </c>
      <c r="U193" s="26">
        <v>37283933.508196726</v>
      </c>
    </row>
    <row r="194" spans="2:22" x14ac:dyDescent="0.25">
      <c r="B194" s="27" t="s">
        <v>56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2:22" x14ac:dyDescent="0.25">
      <c r="B195" s="27" t="s">
        <v>57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2:22" x14ac:dyDescent="0.25">
      <c r="B196" s="27" t="s">
        <v>58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2:22" x14ac:dyDescent="0.25">
      <c r="B197" s="27" t="s">
        <v>52</v>
      </c>
      <c r="C197" s="28">
        <f>SUM(C181:C196)</f>
        <v>1766537</v>
      </c>
      <c r="D197" s="28">
        <f t="shared" ref="D197:U197" si="55">SUM(D181:D196)</f>
        <v>222438049.06000006</v>
      </c>
      <c r="E197" s="28">
        <f t="shared" si="55"/>
        <v>12688</v>
      </c>
      <c r="F197" s="28">
        <f t="shared" si="55"/>
        <v>1446443.7299999995</v>
      </c>
      <c r="G197" s="28">
        <f t="shared" si="55"/>
        <v>65283</v>
      </c>
      <c r="H197" s="28">
        <f t="shared" si="55"/>
        <v>12547852.140000002</v>
      </c>
      <c r="I197" s="28">
        <f t="shared" si="55"/>
        <v>94686</v>
      </c>
      <c r="J197" s="28">
        <f t="shared" si="55"/>
        <v>14957216.460000005</v>
      </c>
      <c r="K197" s="28">
        <f t="shared" si="55"/>
        <v>24977</v>
      </c>
      <c r="L197" s="28">
        <f t="shared" si="55"/>
        <v>4556304.7200000016</v>
      </c>
      <c r="M197" s="28">
        <f t="shared" si="55"/>
        <v>420</v>
      </c>
      <c r="N197" s="28">
        <f t="shared" si="55"/>
        <v>147405.49999999997</v>
      </c>
      <c r="O197" s="28">
        <f t="shared" si="55"/>
        <v>203925</v>
      </c>
      <c r="P197" s="28">
        <f t="shared" si="55"/>
        <v>76921724.400000006</v>
      </c>
      <c r="Q197" s="28">
        <f t="shared" si="55"/>
        <v>4597</v>
      </c>
      <c r="R197" s="28">
        <f t="shared" si="55"/>
        <v>2285815.9099999992</v>
      </c>
      <c r="S197" s="28">
        <f t="shared" si="55"/>
        <v>2173113</v>
      </c>
      <c r="T197" s="28">
        <f t="shared" si="55"/>
        <v>335300811.92000008</v>
      </c>
      <c r="U197" s="28">
        <f t="shared" si="55"/>
        <v>274836731.08196729</v>
      </c>
      <c r="V197" s="11"/>
    </row>
    <row r="198" spans="2:22" x14ac:dyDescent="0.25">
      <c r="B198" s="15" t="s">
        <v>24</v>
      </c>
      <c r="C198" s="29">
        <v>32790</v>
      </c>
      <c r="D198" s="30">
        <v>4400402.8199999984</v>
      </c>
      <c r="E198" s="30">
        <v>232</v>
      </c>
      <c r="F198" s="30">
        <v>31004.879999999983</v>
      </c>
      <c r="G198" s="30">
        <v>1701</v>
      </c>
      <c r="H198" s="30">
        <v>331573.19000000006</v>
      </c>
      <c r="I198" s="30">
        <v>1930</v>
      </c>
      <c r="J198" s="30">
        <v>366494.93000000005</v>
      </c>
      <c r="K198" s="30">
        <v>735</v>
      </c>
      <c r="L198" s="30">
        <v>142006.46000000014</v>
      </c>
      <c r="M198" s="30">
        <v>36</v>
      </c>
      <c r="N198" s="30">
        <v>13871.259999999995</v>
      </c>
      <c r="O198" s="30">
        <v>11730</v>
      </c>
      <c r="P198" s="30">
        <v>4575283.43</v>
      </c>
      <c r="Q198" s="30">
        <v>0</v>
      </c>
      <c r="R198" s="30">
        <v>0</v>
      </c>
      <c r="S198" s="30">
        <v>49154</v>
      </c>
      <c r="T198" s="30">
        <v>9860636.9699999951</v>
      </c>
      <c r="U198" s="31">
        <v>8082489.3196721273</v>
      </c>
    </row>
    <row r="199" spans="2:22" x14ac:dyDescent="0.25">
      <c r="B199" s="15" t="s">
        <v>25</v>
      </c>
      <c r="C199" s="24">
        <v>41864</v>
      </c>
      <c r="D199" s="25">
        <v>5280041.349999995</v>
      </c>
      <c r="E199" s="25">
        <v>1913</v>
      </c>
      <c r="F199" s="25">
        <v>123642.88999999998</v>
      </c>
      <c r="G199" s="25">
        <v>1896</v>
      </c>
      <c r="H199" s="25">
        <v>354695.82999999996</v>
      </c>
      <c r="I199" s="25">
        <v>3291</v>
      </c>
      <c r="J199" s="25">
        <v>580252.42999999993</v>
      </c>
      <c r="K199" s="25">
        <v>1068</v>
      </c>
      <c r="L199" s="25">
        <v>202553.88000000006</v>
      </c>
      <c r="M199" s="25">
        <v>4</v>
      </c>
      <c r="N199" s="25">
        <v>1607.89</v>
      </c>
      <c r="O199" s="25">
        <v>20805</v>
      </c>
      <c r="P199" s="25">
        <v>7203549.120000001</v>
      </c>
      <c r="Q199" s="25">
        <v>3345</v>
      </c>
      <c r="R199" s="25">
        <v>1759152.8699999999</v>
      </c>
      <c r="S199" s="25">
        <v>74186</v>
      </c>
      <c r="T199" s="25">
        <v>15505496.260000011</v>
      </c>
      <c r="U199" s="26">
        <v>12709423.16393443</v>
      </c>
    </row>
    <row r="200" spans="2:22" x14ac:dyDescent="0.25">
      <c r="B200" s="15" t="s">
        <v>26</v>
      </c>
      <c r="C200" s="24">
        <v>131342</v>
      </c>
      <c r="D200" s="25">
        <v>17461759.960000008</v>
      </c>
      <c r="E200" s="25">
        <v>835</v>
      </c>
      <c r="F200" s="25">
        <v>106922.85000000002</v>
      </c>
      <c r="G200" s="25">
        <v>4973</v>
      </c>
      <c r="H200" s="25">
        <v>934453.13000000024</v>
      </c>
      <c r="I200" s="25">
        <v>7716</v>
      </c>
      <c r="J200" s="25">
        <v>1450211.7199999986</v>
      </c>
      <c r="K200" s="25">
        <v>2355</v>
      </c>
      <c r="L200" s="25">
        <v>403240.76</v>
      </c>
      <c r="M200" s="25">
        <v>87</v>
      </c>
      <c r="N200" s="25">
        <v>20158.809999999998</v>
      </c>
      <c r="O200" s="25">
        <v>13591</v>
      </c>
      <c r="P200" s="25">
        <v>5023755.5200000014</v>
      </c>
      <c r="Q200" s="25">
        <v>0</v>
      </c>
      <c r="R200" s="25">
        <v>0</v>
      </c>
      <c r="S200" s="25">
        <v>160899</v>
      </c>
      <c r="T200" s="25">
        <v>25400502.750000007</v>
      </c>
      <c r="U200" s="26">
        <v>20820084.221311484</v>
      </c>
    </row>
    <row r="201" spans="2:22" x14ac:dyDescent="0.25">
      <c r="B201" s="15" t="s">
        <v>27</v>
      </c>
      <c r="C201" s="24">
        <v>98023</v>
      </c>
      <c r="D201" s="25">
        <v>13180568.089999996</v>
      </c>
      <c r="E201" s="25">
        <v>244</v>
      </c>
      <c r="F201" s="25">
        <v>32723.059999999979</v>
      </c>
      <c r="G201" s="25">
        <v>2627</v>
      </c>
      <c r="H201" s="25">
        <v>515373.97000000015</v>
      </c>
      <c r="I201" s="25">
        <v>2927</v>
      </c>
      <c r="J201" s="25">
        <v>535788.71000000008</v>
      </c>
      <c r="K201" s="25">
        <v>1312</v>
      </c>
      <c r="L201" s="25">
        <v>255544.39000000004</v>
      </c>
      <c r="M201" s="25">
        <v>9</v>
      </c>
      <c r="N201" s="25">
        <v>3671.7300000000005</v>
      </c>
      <c r="O201" s="25">
        <v>8612</v>
      </c>
      <c r="P201" s="25">
        <v>3395807.9999999972</v>
      </c>
      <c r="Q201" s="25">
        <v>0</v>
      </c>
      <c r="R201" s="25">
        <v>0</v>
      </c>
      <c r="S201" s="25">
        <v>113754</v>
      </c>
      <c r="T201" s="25">
        <v>17919477.950000007</v>
      </c>
      <c r="U201" s="26">
        <v>14688096.680327861</v>
      </c>
    </row>
    <row r="202" spans="2:22" x14ac:dyDescent="0.25">
      <c r="B202" s="15" t="s">
        <v>28</v>
      </c>
      <c r="C202" s="24">
        <v>257460</v>
      </c>
      <c r="D202" s="25">
        <v>33683615.890000008</v>
      </c>
      <c r="E202" s="25">
        <v>2079</v>
      </c>
      <c r="F202" s="25">
        <v>244987.91000000003</v>
      </c>
      <c r="G202" s="25">
        <v>11365</v>
      </c>
      <c r="H202" s="25">
        <v>2205217.2100000014</v>
      </c>
      <c r="I202" s="25">
        <v>22716</v>
      </c>
      <c r="J202" s="25">
        <v>2905862.9500000039</v>
      </c>
      <c r="K202" s="25">
        <v>4934</v>
      </c>
      <c r="L202" s="25">
        <v>880942.38000000047</v>
      </c>
      <c r="M202" s="25">
        <v>38</v>
      </c>
      <c r="N202" s="25">
        <v>14903.000000000002</v>
      </c>
      <c r="O202" s="25">
        <v>34306</v>
      </c>
      <c r="P202" s="25">
        <v>12996929.230000004</v>
      </c>
      <c r="Q202" s="25">
        <v>0</v>
      </c>
      <c r="R202" s="25">
        <v>0</v>
      </c>
      <c r="S202" s="25">
        <v>332898</v>
      </c>
      <c r="T202" s="25">
        <v>52932458.570000052</v>
      </c>
      <c r="U202" s="26">
        <v>43387261.122950867</v>
      </c>
    </row>
    <row r="203" spans="2:22" x14ac:dyDescent="0.25">
      <c r="B203" s="15" t="s">
        <v>29</v>
      </c>
      <c r="C203" s="24">
        <v>36656</v>
      </c>
      <c r="D203" s="25">
        <v>4921527.1399999987</v>
      </c>
      <c r="E203" s="25">
        <v>362</v>
      </c>
      <c r="F203" s="25">
        <v>48437.830000000009</v>
      </c>
      <c r="G203" s="25">
        <v>1445</v>
      </c>
      <c r="H203" s="25">
        <v>282615.63000000006</v>
      </c>
      <c r="I203" s="25">
        <v>2328</v>
      </c>
      <c r="J203" s="25">
        <v>445169.98000000027</v>
      </c>
      <c r="K203" s="25">
        <v>918</v>
      </c>
      <c r="L203" s="25">
        <v>177446.33999999988</v>
      </c>
      <c r="M203" s="25">
        <v>3</v>
      </c>
      <c r="N203" s="25">
        <v>1223.9100000000001</v>
      </c>
      <c r="O203" s="25">
        <v>11748</v>
      </c>
      <c r="P203" s="25">
        <v>4586445.589999998</v>
      </c>
      <c r="Q203" s="25">
        <v>0</v>
      </c>
      <c r="R203" s="25">
        <v>0</v>
      </c>
      <c r="S203" s="25">
        <v>53460</v>
      </c>
      <c r="T203" s="25">
        <v>10462866.42</v>
      </c>
      <c r="U203" s="26">
        <v>8576120.0163934305</v>
      </c>
    </row>
    <row r="204" spans="2:22" x14ac:dyDescent="0.25">
      <c r="B204" s="15" t="s">
        <v>30</v>
      </c>
      <c r="C204" s="24">
        <v>92204</v>
      </c>
      <c r="D204" s="25">
        <v>11187386.539999995</v>
      </c>
      <c r="E204" s="25">
        <v>619</v>
      </c>
      <c r="F204" s="25">
        <v>60618.789999999964</v>
      </c>
      <c r="G204" s="25">
        <v>2680</v>
      </c>
      <c r="H204" s="25">
        <v>465824.09999999974</v>
      </c>
      <c r="I204" s="25">
        <v>2916</v>
      </c>
      <c r="J204" s="25">
        <v>531194.09</v>
      </c>
      <c r="K204" s="25">
        <v>907</v>
      </c>
      <c r="L204" s="25">
        <v>138456.98000000007</v>
      </c>
      <c r="M204" s="25">
        <v>68</v>
      </c>
      <c r="N204" s="25">
        <v>15023.109999999995</v>
      </c>
      <c r="O204" s="25">
        <v>20179</v>
      </c>
      <c r="P204" s="25">
        <v>7152234.8800000027</v>
      </c>
      <c r="Q204" s="25">
        <v>1081</v>
      </c>
      <c r="R204" s="25">
        <v>449836.53</v>
      </c>
      <c r="S204" s="25">
        <v>120654</v>
      </c>
      <c r="T204" s="25">
        <v>20000575.020000003</v>
      </c>
      <c r="U204" s="26">
        <v>16393913.950819666</v>
      </c>
    </row>
    <row r="205" spans="2:22" x14ac:dyDescent="0.25">
      <c r="B205" s="15" t="s">
        <v>31</v>
      </c>
      <c r="C205" s="24">
        <v>832418</v>
      </c>
      <c r="D205" s="25">
        <v>100855973.35000008</v>
      </c>
      <c r="E205" s="25">
        <v>2302</v>
      </c>
      <c r="F205" s="25">
        <v>294249.90000000014</v>
      </c>
      <c r="G205" s="25">
        <v>17468</v>
      </c>
      <c r="H205" s="25">
        <v>3380259.8600000008</v>
      </c>
      <c r="I205" s="25">
        <v>29748</v>
      </c>
      <c r="J205" s="25">
        <v>4331853.5200000033</v>
      </c>
      <c r="K205" s="25">
        <v>3641</v>
      </c>
      <c r="L205" s="25">
        <v>669143.48999999964</v>
      </c>
      <c r="M205" s="25">
        <v>98</v>
      </c>
      <c r="N205" s="25">
        <v>46571.199999999997</v>
      </c>
      <c r="O205" s="25">
        <v>1146</v>
      </c>
      <c r="P205" s="25">
        <v>419081.61999999994</v>
      </c>
      <c r="Q205" s="25">
        <v>0</v>
      </c>
      <c r="R205" s="25">
        <v>0</v>
      </c>
      <c r="S205" s="25">
        <v>886821</v>
      </c>
      <c r="T205" s="25">
        <v>109997132.93999997</v>
      </c>
      <c r="U205" s="26">
        <v>90161584.377049223</v>
      </c>
    </row>
    <row r="206" spans="2:22" x14ac:dyDescent="0.25">
      <c r="B206" s="15" t="s">
        <v>32</v>
      </c>
      <c r="C206" s="24">
        <v>41314</v>
      </c>
      <c r="D206" s="25">
        <v>5553360.9899999984</v>
      </c>
      <c r="E206" s="25">
        <v>261</v>
      </c>
      <c r="F206" s="25">
        <v>34935.859999999979</v>
      </c>
      <c r="G206" s="25">
        <v>1907</v>
      </c>
      <c r="H206" s="25">
        <v>371761.89</v>
      </c>
      <c r="I206" s="25">
        <v>2513</v>
      </c>
      <c r="J206" s="25">
        <v>455752.19999999995</v>
      </c>
      <c r="K206" s="25">
        <v>797</v>
      </c>
      <c r="L206" s="25">
        <v>154113.63000000009</v>
      </c>
      <c r="M206" s="25">
        <v>5</v>
      </c>
      <c r="N206" s="25">
        <v>1991.8700000000001</v>
      </c>
      <c r="O206" s="25">
        <v>13410</v>
      </c>
      <c r="P206" s="25">
        <v>5276925.8800000036</v>
      </c>
      <c r="Q206" s="25">
        <v>0</v>
      </c>
      <c r="R206" s="25">
        <v>0</v>
      </c>
      <c r="S206" s="25">
        <v>60207</v>
      </c>
      <c r="T206" s="25">
        <v>11848842.32000001</v>
      </c>
      <c r="U206" s="26">
        <v>9712165.8360655643</v>
      </c>
    </row>
    <row r="207" spans="2:22" x14ac:dyDescent="0.25">
      <c r="B207" s="15" t="s">
        <v>33</v>
      </c>
      <c r="C207" s="24">
        <v>42162</v>
      </c>
      <c r="D207" s="25">
        <v>5667874.2500000028</v>
      </c>
      <c r="E207" s="25">
        <v>234</v>
      </c>
      <c r="F207" s="25">
        <v>31432.609999999986</v>
      </c>
      <c r="G207" s="25">
        <v>1973</v>
      </c>
      <c r="H207" s="25">
        <v>387079.2300000001</v>
      </c>
      <c r="I207" s="25">
        <v>1820</v>
      </c>
      <c r="J207" s="25">
        <v>333574.19</v>
      </c>
      <c r="K207" s="25">
        <v>825</v>
      </c>
      <c r="L207" s="25">
        <v>159744.33000000007</v>
      </c>
      <c r="M207" s="25">
        <v>3</v>
      </c>
      <c r="N207" s="25">
        <v>1223.9100000000001</v>
      </c>
      <c r="O207" s="25">
        <v>12766</v>
      </c>
      <c r="P207" s="25">
        <v>5031472.9000000004</v>
      </c>
      <c r="Q207" s="25">
        <v>768</v>
      </c>
      <c r="R207" s="25">
        <v>513935.1999999999</v>
      </c>
      <c r="S207" s="25">
        <v>60551</v>
      </c>
      <c r="T207" s="25">
        <v>12126336.619999999</v>
      </c>
      <c r="U207" s="26">
        <v>9939620.1803278681</v>
      </c>
    </row>
    <row r="208" spans="2:22" x14ac:dyDescent="0.25">
      <c r="B208" s="15" t="s">
        <v>0</v>
      </c>
      <c r="C208" s="24">
        <v>98566</v>
      </c>
      <c r="D208" s="25">
        <v>13170539.309999991</v>
      </c>
      <c r="E208" s="25">
        <v>283</v>
      </c>
      <c r="F208" s="25">
        <v>37839.219999999972</v>
      </c>
      <c r="G208" s="25">
        <v>3813</v>
      </c>
      <c r="H208" s="25">
        <v>744017.20000000007</v>
      </c>
      <c r="I208" s="25">
        <v>1475</v>
      </c>
      <c r="J208" s="25">
        <v>272461.73000000004</v>
      </c>
      <c r="K208" s="25">
        <v>2120</v>
      </c>
      <c r="L208" s="25">
        <v>408252.14000000007</v>
      </c>
      <c r="M208" s="25">
        <v>14</v>
      </c>
      <c r="N208" s="25">
        <v>5639.6100000000024</v>
      </c>
      <c r="O208" s="25">
        <v>16319</v>
      </c>
      <c r="P208" s="25">
        <v>6392178.4499999993</v>
      </c>
      <c r="Q208" s="25">
        <v>0</v>
      </c>
      <c r="R208" s="25">
        <v>0</v>
      </c>
      <c r="S208" s="25">
        <v>122590</v>
      </c>
      <c r="T208" s="25">
        <v>21030927.66</v>
      </c>
      <c r="U208" s="26">
        <v>17238465.295081981</v>
      </c>
    </row>
    <row r="209" spans="2:21" x14ac:dyDescent="0.25">
      <c r="B209" s="15" t="s">
        <v>34</v>
      </c>
      <c r="C209" s="24">
        <v>83718</v>
      </c>
      <c r="D209" s="25">
        <v>10978263.360000001</v>
      </c>
      <c r="E209" s="25">
        <v>811</v>
      </c>
      <c r="F209" s="25">
        <v>60354.09</v>
      </c>
      <c r="G209" s="25">
        <v>4011</v>
      </c>
      <c r="H209" s="25">
        <v>773940.05</v>
      </c>
      <c r="I209" s="25">
        <v>2230</v>
      </c>
      <c r="J209" s="25">
        <v>272679.34000000008</v>
      </c>
      <c r="K209" s="25">
        <v>1561</v>
      </c>
      <c r="L209" s="25">
        <v>281638.05</v>
      </c>
      <c r="M209" s="25">
        <v>19</v>
      </c>
      <c r="N209" s="25">
        <v>7511.5300000000007</v>
      </c>
      <c r="O209" s="25">
        <v>16595</v>
      </c>
      <c r="P209" s="25">
        <v>6218328.9399999985</v>
      </c>
      <c r="Q209" s="25">
        <v>0</v>
      </c>
      <c r="R209" s="25">
        <v>0</v>
      </c>
      <c r="S209" s="25">
        <v>108945</v>
      </c>
      <c r="T209" s="25">
        <v>18592715.360000007</v>
      </c>
      <c r="U209" s="26">
        <v>15239930.622950817</v>
      </c>
    </row>
    <row r="210" spans="2:21" x14ac:dyDescent="0.25">
      <c r="B210" s="15" t="s">
        <v>35</v>
      </c>
      <c r="C210" s="24">
        <v>432431</v>
      </c>
      <c r="D210" s="25">
        <v>57151436.540000029</v>
      </c>
      <c r="E210" s="25">
        <v>1505</v>
      </c>
      <c r="F210" s="25">
        <v>201864.01000000007</v>
      </c>
      <c r="G210" s="25">
        <v>12386</v>
      </c>
      <c r="H210" s="25">
        <v>2400993.3300000005</v>
      </c>
      <c r="I210" s="25">
        <v>10218</v>
      </c>
      <c r="J210" s="25">
        <v>1857194.5099999995</v>
      </c>
      <c r="K210" s="25">
        <v>2638</v>
      </c>
      <c r="L210" s="25">
        <v>492877.02</v>
      </c>
      <c r="M210" s="25">
        <v>30</v>
      </c>
      <c r="N210" s="25">
        <v>12239.099999999999</v>
      </c>
      <c r="O210" s="25">
        <v>854</v>
      </c>
      <c r="P210" s="25">
        <v>326139.01</v>
      </c>
      <c r="Q210" s="25">
        <v>1</v>
      </c>
      <c r="R210" s="25">
        <v>682.73</v>
      </c>
      <c r="S210" s="25">
        <v>460063</v>
      </c>
      <c r="T210" s="25">
        <v>62443426.250000097</v>
      </c>
      <c r="U210" s="26">
        <v>51183136.270491786</v>
      </c>
    </row>
    <row r="211" spans="2:21" x14ac:dyDescent="0.25">
      <c r="B211" s="27" t="s">
        <v>56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2:21" x14ac:dyDescent="0.25">
      <c r="B212" s="27" t="s">
        <v>57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2:21" x14ac:dyDescent="0.25">
      <c r="B213" s="27" t="s">
        <v>58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2:21" x14ac:dyDescent="0.25">
      <c r="B214" s="27" t="s">
        <v>43</v>
      </c>
      <c r="C214" s="28">
        <f>SUM(C198:C213)</f>
        <v>2220948</v>
      </c>
      <c r="D214" s="28">
        <f t="shared" ref="D214:U214" si="56">SUM(D198:D213)</f>
        <v>283492749.59000015</v>
      </c>
      <c r="E214" s="28">
        <f t="shared" si="56"/>
        <v>11680</v>
      </c>
      <c r="F214" s="28">
        <f t="shared" si="56"/>
        <v>1309013.9000000001</v>
      </c>
      <c r="G214" s="28">
        <f t="shared" si="56"/>
        <v>68245</v>
      </c>
      <c r="H214" s="28">
        <f t="shared" si="56"/>
        <v>13147804.620000003</v>
      </c>
      <c r="I214" s="28">
        <f t="shared" si="56"/>
        <v>91828</v>
      </c>
      <c r="J214" s="28">
        <f t="shared" si="56"/>
        <v>14338490.300000004</v>
      </c>
      <c r="K214" s="28">
        <f t="shared" si="56"/>
        <v>23811</v>
      </c>
      <c r="L214" s="28">
        <f t="shared" si="56"/>
        <v>4365959.8499999996</v>
      </c>
      <c r="M214" s="28">
        <f t="shared" si="56"/>
        <v>414</v>
      </c>
      <c r="N214" s="28">
        <f t="shared" si="56"/>
        <v>145636.93</v>
      </c>
      <c r="O214" s="28">
        <f t="shared" si="56"/>
        <v>182061</v>
      </c>
      <c r="P214" s="28">
        <f t="shared" si="56"/>
        <v>68598132.570000008</v>
      </c>
      <c r="Q214" s="28">
        <f t="shared" si="56"/>
        <v>5195</v>
      </c>
      <c r="R214" s="28">
        <f t="shared" si="56"/>
        <v>2723607.3299999996</v>
      </c>
      <c r="S214" s="28">
        <f t="shared" si="56"/>
        <v>2604182</v>
      </c>
      <c r="T214" s="28">
        <f t="shared" si="56"/>
        <v>388121395.09000021</v>
      </c>
      <c r="U214" s="28">
        <f t="shared" si="56"/>
        <v>318132291.0573771</v>
      </c>
    </row>
    <row r="215" spans="2:21" x14ac:dyDescent="0.25">
      <c r="B215" s="13" t="s">
        <v>42</v>
      </c>
      <c r="C215" s="14">
        <f t="shared" ref="C215:U215" si="57">+C27+C44+C61+C78+C95+C112+C129+C146+C163+C180+C197+C214</f>
        <v>23624172</v>
      </c>
      <c r="D215" s="14">
        <f t="shared" si="57"/>
        <v>2911544547.730001</v>
      </c>
      <c r="E215" s="14">
        <f t="shared" si="57"/>
        <v>136193</v>
      </c>
      <c r="F215" s="14">
        <f t="shared" si="57"/>
        <v>14429299.35</v>
      </c>
      <c r="G215" s="14">
        <f t="shared" si="57"/>
        <v>723714</v>
      </c>
      <c r="H215" s="14">
        <f t="shared" si="57"/>
        <v>136285631.14000002</v>
      </c>
      <c r="I215" s="14">
        <f t="shared" si="57"/>
        <v>1075941</v>
      </c>
      <c r="J215" s="14">
        <f t="shared" si="57"/>
        <v>162139826.46000001</v>
      </c>
      <c r="K215" s="14">
        <f t="shared" si="57"/>
        <v>277825</v>
      </c>
      <c r="L215" s="14">
        <f t="shared" si="57"/>
        <v>49931530.620000005</v>
      </c>
      <c r="M215" s="14">
        <f t="shared" si="57"/>
        <v>33616</v>
      </c>
      <c r="N215" s="14">
        <f t="shared" si="57"/>
        <v>9303621.6000000015</v>
      </c>
      <c r="O215" s="14">
        <f t="shared" si="57"/>
        <v>2266083</v>
      </c>
      <c r="P215" s="14">
        <f t="shared" si="57"/>
        <v>829908348.59000003</v>
      </c>
      <c r="Q215" s="14">
        <f t="shared" si="57"/>
        <v>31259</v>
      </c>
      <c r="R215" s="14">
        <f t="shared" si="57"/>
        <v>14232315.639999999</v>
      </c>
      <c r="S215" s="14">
        <f t="shared" si="57"/>
        <v>28171138</v>
      </c>
      <c r="T215" s="14">
        <f t="shared" si="57"/>
        <v>4511915872.9000006</v>
      </c>
      <c r="U215" s="14">
        <f t="shared" si="57"/>
        <v>3698291699.098361</v>
      </c>
    </row>
    <row r="217" spans="2:21" x14ac:dyDescent="0.25">
      <c r="B217" s="17" t="s">
        <v>74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x14ac:dyDescent="0.25">
      <c r="B218" s="1" t="s">
        <v>24</v>
      </c>
      <c r="C218" s="29">
        <v>34314</v>
      </c>
      <c r="D218" s="30">
        <v>4899285.1299999934</v>
      </c>
      <c r="E218" s="30">
        <v>186</v>
      </c>
      <c r="F218" s="30">
        <v>26266.289999999983</v>
      </c>
      <c r="G218" s="30">
        <v>1554</v>
      </c>
      <c r="H218" s="30">
        <v>315737.24999999983</v>
      </c>
      <c r="I218" s="30">
        <v>1601</v>
      </c>
      <c r="J218" s="30">
        <v>319886.10000000009</v>
      </c>
      <c r="K218" s="30">
        <v>744</v>
      </c>
      <c r="L218" s="30">
        <v>149042.66999999998</v>
      </c>
      <c r="M218" s="30">
        <v>70</v>
      </c>
      <c r="N218" s="30">
        <v>14190.92</v>
      </c>
      <c r="O218" s="30">
        <v>10591</v>
      </c>
      <c r="P218" s="30">
        <v>4297575.5700000012</v>
      </c>
      <c r="Q218" s="30">
        <v>0</v>
      </c>
      <c r="R218" s="30">
        <v>0</v>
      </c>
      <c r="S218" s="30">
        <v>49060</v>
      </c>
      <c r="T218" s="30">
        <v>10021983.930000002</v>
      </c>
      <c r="U218" s="31">
        <v>8214740.9262295002</v>
      </c>
    </row>
    <row r="219" spans="2:21" x14ac:dyDescent="0.25">
      <c r="B219" s="1" t="s">
        <v>25</v>
      </c>
      <c r="C219" s="24">
        <v>38542</v>
      </c>
      <c r="D219" s="25">
        <v>5188123.1499999976</v>
      </c>
      <c r="E219" s="25">
        <v>1671</v>
      </c>
      <c r="F219" s="25">
        <v>94128.29</v>
      </c>
      <c r="G219" s="25">
        <v>1676</v>
      </c>
      <c r="H219" s="25">
        <v>331139.16000000027</v>
      </c>
      <c r="I219" s="25">
        <v>3023</v>
      </c>
      <c r="J219" s="25">
        <v>560429.08000000019</v>
      </c>
      <c r="K219" s="25">
        <v>1014</v>
      </c>
      <c r="L219" s="25">
        <v>203139.83000000005</v>
      </c>
      <c r="M219" s="25">
        <v>100</v>
      </c>
      <c r="N219" s="25">
        <v>20466.71</v>
      </c>
      <c r="O219" s="25">
        <v>24508</v>
      </c>
      <c r="P219" s="25">
        <v>8981142.7600000016</v>
      </c>
      <c r="Q219" s="25">
        <v>2532</v>
      </c>
      <c r="R219" s="25">
        <v>1139679.6599999997</v>
      </c>
      <c r="S219" s="25">
        <v>73066</v>
      </c>
      <c r="T219" s="25">
        <v>16518248.640000001</v>
      </c>
      <c r="U219" s="26">
        <v>13539548.065573767</v>
      </c>
    </row>
    <row r="220" spans="2:21" x14ac:dyDescent="0.25">
      <c r="B220" s="1" t="s">
        <v>26</v>
      </c>
      <c r="C220" s="24">
        <v>139807</v>
      </c>
      <c r="D220" s="25">
        <v>19793176.770000003</v>
      </c>
      <c r="E220" s="25">
        <v>793</v>
      </c>
      <c r="F220" s="25">
        <v>109488.89000000003</v>
      </c>
      <c r="G220" s="25">
        <v>4591</v>
      </c>
      <c r="H220" s="25">
        <v>895904.02999999933</v>
      </c>
      <c r="I220" s="25">
        <v>6836</v>
      </c>
      <c r="J220" s="25">
        <v>1332910.2899999989</v>
      </c>
      <c r="K220" s="25">
        <v>2234</v>
      </c>
      <c r="L220" s="25">
        <v>396199.54000000021</v>
      </c>
      <c r="M220" s="25">
        <v>227</v>
      </c>
      <c r="N220" s="25">
        <v>43783.869999999988</v>
      </c>
      <c r="O220" s="25">
        <v>12148</v>
      </c>
      <c r="P220" s="25">
        <v>4688910.2200000007</v>
      </c>
      <c r="Q220" s="25">
        <v>0</v>
      </c>
      <c r="R220" s="25">
        <v>0</v>
      </c>
      <c r="S220" s="25">
        <v>166636</v>
      </c>
      <c r="T220" s="25">
        <v>27260373.610000018</v>
      </c>
      <c r="U220" s="26">
        <v>22344568.532786883</v>
      </c>
    </row>
    <row r="221" spans="2:21" x14ac:dyDescent="0.25">
      <c r="B221" s="1" t="s">
        <v>27</v>
      </c>
      <c r="C221" s="24">
        <v>169095</v>
      </c>
      <c r="D221" s="25">
        <v>24164431.620000027</v>
      </c>
      <c r="E221" s="25">
        <v>302</v>
      </c>
      <c r="F221" s="25">
        <v>43095.859999999993</v>
      </c>
      <c r="G221" s="25">
        <v>2741</v>
      </c>
      <c r="H221" s="25">
        <v>561289.08999999985</v>
      </c>
      <c r="I221" s="25">
        <v>4207</v>
      </c>
      <c r="J221" s="25">
        <v>803604.42999999982</v>
      </c>
      <c r="K221" s="25">
        <v>1158</v>
      </c>
      <c r="L221" s="25">
        <v>231594.62000000017</v>
      </c>
      <c r="M221" s="25">
        <v>86</v>
      </c>
      <c r="N221" s="25">
        <v>17873.189999999999</v>
      </c>
      <c r="O221" s="25">
        <v>6052</v>
      </c>
      <c r="P221" s="25">
        <v>2488286.5</v>
      </c>
      <c r="Q221" s="25">
        <v>0</v>
      </c>
      <c r="R221" s="25">
        <v>0</v>
      </c>
      <c r="S221" s="25">
        <v>183641</v>
      </c>
      <c r="T221" s="25">
        <v>28310175.310000002</v>
      </c>
      <c r="U221" s="26">
        <v>23205061.729508195</v>
      </c>
    </row>
    <row r="222" spans="2:21" x14ac:dyDescent="0.25">
      <c r="B222" s="1" t="s">
        <v>28</v>
      </c>
      <c r="C222" s="24">
        <v>248899</v>
      </c>
      <c r="D222" s="25">
        <v>34781721.44000002</v>
      </c>
      <c r="E222" s="25">
        <v>2187</v>
      </c>
      <c r="F222" s="25">
        <v>271753.85999999993</v>
      </c>
      <c r="G222" s="25">
        <v>10922</v>
      </c>
      <c r="H222" s="25">
        <v>2201646.350000001</v>
      </c>
      <c r="I222" s="25">
        <v>21131</v>
      </c>
      <c r="J222" s="25">
        <v>2743329.1999999993</v>
      </c>
      <c r="K222" s="25">
        <v>5353</v>
      </c>
      <c r="L222" s="25">
        <v>1004042.9099999997</v>
      </c>
      <c r="M222" s="25">
        <v>437</v>
      </c>
      <c r="N222" s="25">
        <v>90344.650000000009</v>
      </c>
      <c r="O222" s="25">
        <v>29168</v>
      </c>
      <c r="P222" s="25">
        <v>11525173.060000006</v>
      </c>
      <c r="Q222" s="25">
        <v>0</v>
      </c>
      <c r="R222" s="25">
        <v>0</v>
      </c>
      <c r="S222" s="25">
        <v>318097</v>
      </c>
      <c r="T222" s="25">
        <v>52618011.469999991</v>
      </c>
      <c r="U222" s="26">
        <v>43129517.598360673</v>
      </c>
    </row>
    <row r="223" spans="2:21" x14ac:dyDescent="0.25">
      <c r="B223" s="1" t="s">
        <v>29</v>
      </c>
      <c r="C223" s="24">
        <v>49072</v>
      </c>
      <c r="D223" s="25">
        <v>7008509.2600000007</v>
      </c>
      <c r="E223" s="25">
        <v>294</v>
      </c>
      <c r="F223" s="25">
        <v>41876.329999999987</v>
      </c>
      <c r="G223" s="25">
        <v>1165</v>
      </c>
      <c r="H223" s="25">
        <v>237160.68000000017</v>
      </c>
      <c r="I223" s="25">
        <v>2203</v>
      </c>
      <c r="J223" s="25">
        <v>438920.11999999994</v>
      </c>
      <c r="K223" s="25">
        <v>850</v>
      </c>
      <c r="L223" s="25">
        <v>171075.32000000004</v>
      </c>
      <c r="M223" s="25">
        <v>83</v>
      </c>
      <c r="N223" s="25">
        <v>17261.509999999995</v>
      </c>
      <c r="O223" s="25">
        <v>10165</v>
      </c>
      <c r="P223" s="25">
        <v>4125589.61</v>
      </c>
      <c r="Q223" s="25">
        <v>0</v>
      </c>
      <c r="R223" s="25">
        <v>0</v>
      </c>
      <c r="S223" s="25">
        <v>63832</v>
      </c>
      <c r="T223" s="25">
        <v>12040392.829999996</v>
      </c>
      <c r="U223" s="26">
        <v>9869174.4508196693</v>
      </c>
    </row>
    <row r="224" spans="2:21" x14ac:dyDescent="0.25">
      <c r="B224" s="1" t="s">
        <v>30</v>
      </c>
      <c r="C224" s="24">
        <v>102847</v>
      </c>
      <c r="D224" s="25">
        <v>13507240.959999993</v>
      </c>
      <c r="E224" s="25">
        <v>493</v>
      </c>
      <c r="F224" s="25">
        <v>50630.849999999962</v>
      </c>
      <c r="G224" s="25">
        <v>2461</v>
      </c>
      <c r="H224" s="25">
        <v>440338.03999999975</v>
      </c>
      <c r="I224" s="25">
        <v>2561</v>
      </c>
      <c r="J224" s="25">
        <v>482147.62000000017</v>
      </c>
      <c r="K224" s="25">
        <v>868</v>
      </c>
      <c r="L224" s="25">
        <v>135574.73000000013</v>
      </c>
      <c r="M224" s="25">
        <v>167</v>
      </c>
      <c r="N224" s="25">
        <v>28516.520000000008</v>
      </c>
      <c r="O224" s="25">
        <v>18512</v>
      </c>
      <c r="P224" s="25">
        <v>6777500.0900000017</v>
      </c>
      <c r="Q224" s="25">
        <v>1642</v>
      </c>
      <c r="R224" s="25">
        <v>775992.02999999991</v>
      </c>
      <c r="S224" s="25">
        <v>129551</v>
      </c>
      <c r="T224" s="25">
        <v>22197940.839999981</v>
      </c>
      <c r="U224" s="26">
        <v>18195033.475409832</v>
      </c>
    </row>
    <row r="225" spans="2:22" x14ac:dyDescent="0.25">
      <c r="B225" s="1" t="s">
        <v>31</v>
      </c>
      <c r="C225" s="24">
        <v>985384</v>
      </c>
      <c r="D225" s="25">
        <v>131735646.44000006</v>
      </c>
      <c r="E225" s="25">
        <v>2361</v>
      </c>
      <c r="F225" s="25">
        <v>317112.38000000006</v>
      </c>
      <c r="G225" s="25">
        <v>15614</v>
      </c>
      <c r="H225" s="25">
        <v>3114502.430000003</v>
      </c>
      <c r="I225" s="25">
        <v>34873</v>
      </c>
      <c r="J225" s="25">
        <v>5379305.6000000052</v>
      </c>
      <c r="K225" s="25">
        <v>3029</v>
      </c>
      <c r="L225" s="25">
        <v>575813.33000000007</v>
      </c>
      <c r="M225" s="25">
        <v>237</v>
      </c>
      <c r="N225" s="25">
        <v>55652.100000000006</v>
      </c>
      <c r="O225" s="25">
        <v>1257</v>
      </c>
      <c r="P225" s="25">
        <v>489448.51999999996</v>
      </c>
      <c r="Q225" s="25">
        <v>0</v>
      </c>
      <c r="R225" s="25">
        <v>0</v>
      </c>
      <c r="S225" s="25">
        <v>1042755</v>
      </c>
      <c r="T225" s="25">
        <v>141667480.80000019</v>
      </c>
      <c r="U225" s="26">
        <v>116120885.90163925</v>
      </c>
    </row>
    <row r="226" spans="2:22" x14ac:dyDescent="0.25">
      <c r="B226" s="1" t="s">
        <v>32</v>
      </c>
      <c r="C226" s="24">
        <v>47705</v>
      </c>
      <c r="D226" s="25">
        <v>6817261.040000001</v>
      </c>
      <c r="E226" s="25">
        <v>208</v>
      </c>
      <c r="F226" s="25">
        <v>29571.639999999981</v>
      </c>
      <c r="G226" s="25">
        <v>1695</v>
      </c>
      <c r="H226" s="25">
        <v>344094.91000000009</v>
      </c>
      <c r="I226" s="25">
        <v>2162</v>
      </c>
      <c r="J226" s="25">
        <v>405065.01999999984</v>
      </c>
      <c r="K226" s="25">
        <v>710</v>
      </c>
      <c r="L226" s="25">
        <v>143096.91000000006</v>
      </c>
      <c r="M226" s="25">
        <v>110</v>
      </c>
      <c r="N226" s="25">
        <v>22693.21</v>
      </c>
      <c r="O226" s="25">
        <v>12214</v>
      </c>
      <c r="P226" s="25">
        <v>4990047.1899999985</v>
      </c>
      <c r="Q226" s="25">
        <v>0</v>
      </c>
      <c r="R226" s="25">
        <v>0</v>
      </c>
      <c r="S226" s="25">
        <v>64804</v>
      </c>
      <c r="T226" s="25">
        <v>12751829.92</v>
      </c>
      <c r="U226" s="26">
        <v>10452319.606557366</v>
      </c>
    </row>
    <row r="227" spans="2:22" x14ac:dyDescent="0.25">
      <c r="B227" s="1" t="s">
        <v>33</v>
      </c>
      <c r="C227" s="24">
        <v>58580</v>
      </c>
      <c r="D227" s="25">
        <v>8374145.0799999991</v>
      </c>
      <c r="E227" s="25">
        <v>176</v>
      </c>
      <c r="F227" s="25">
        <v>24979.459999999985</v>
      </c>
      <c r="G227" s="25">
        <v>1875</v>
      </c>
      <c r="H227" s="25">
        <v>383131.57999999996</v>
      </c>
      <c r="I227" s="25">
        <v>1767</v>
      </c>
      <c r="J227" s="25">
        <v>337336.04000000004</v>
      </c>
      <c r="K227" s="25">
        <v>741</v>
      </c>
      <c r="L227" s="25">
        <v>149140.27000000005</v>
      </c>
      <c r="M227" s="25">
        <v>51</v>
      </c>
      <c r="N227" s="25">
        <v>10606.469999999998</v>
      </c>
      <c r="O227" s="25">
        <v>10960</v>
      </c>
      <c r="P227" s="25">
        <v>4499710.5199999977</v>
      </c>
      <c r="Q227" s="25">
        <v>1041</v>
      </c>
      <c r="R227" s="25">
        <v>722074.19999999972</v>
      </c>
      <c r="S227" s="25">
        <v>75191</v>
      </c>
      <c r="T227" s="25">
        <v>14501123.61999999</v>
      </c>
      <c r="U227" s="26">
        <v>11886166.901639339</v>
      </c>
    </row>
    <row r="228" spans="2:22" x14ac:dyDescent="0.25">
      <c r="B228" s="1" t="s">
        <v>0</v>
      </c>
      <c r="C228" s="24">
        <v>143901</v>
      </c>
      <c r="D228" s="25">
        <v>20505390.550000004</v>
      </c>
      <c r="E228" s="25">
        <v>266</v>
      </c>
      <c r="F228" s="25">
        <v>37780.37999999999</v>
      </c>
      <c r="G228" s="25">
        <v>3427</v>
      </c>
      <c r="H228" s="25">
        <v>689106.96999999962</v>
      </c>
      <c r="I228" s="25">
        <v>1779</v>
      </c>
      <c r="J228" s="25">
        <v>342693.49999999988</v>
      </c>
      <c r="K228" s="25">
        <v>2157</v>
      </c>
      <c r="L228" s="25">
        <v>431113.98000000004</v>
      </c>
      <c r="M228" s="25">
        <v>212</v>
      </c>
      <c r="N228" s="25">
        <v>43233.340000000011</v>
      </c>
      <c r="O228" s="25">
        <v>12251</v>
      </c>
      <c r="P228" s="25">
        <v>4993994.5800000019</v>
      </c>
      <c r="Q228" s="25">
        <v>0</v>
      </c>
      <c r="R228" s="25">
        <v>0</v>
      </c>
      <c r="S228" s="25">
        <v>163993</v>
      </c>
      <c r="T228" s="25">
        <v>27043313.300000004</v>
      </c>
      <c r="U228" s="26">
        <v>22166650.245901644</v>
      </c>
    </row>
    <row r="229" spans="2:22" x14ac:dyDescent="0.25">
      <c r="B229" s="1" t="s">
        <v>34</v>
      </c>
      <c r="C229" s="24">
        <v>109324</v>
      </c>
      <c r="D229" s="25">
        <v>15395894.530000001</v>
      </c>
      <c r="E229" s="25">
        <v>843</v>
      </c>
      <c r="F229" s="25">
        <v>63237.979999999996</v>
      </c>
      <c r="G229" s="25">
        <v>3696</v>
      </c>
      <c r="H229" s="25">
        <v>740401.77999999945</v>
      </c>
      <c r="I229" s="25">
        <v>2146</v>
      </c>
      <c r="J229" s="25">
        <v>295645.40000000002</v>
      </c>
      <c r="K229" s="25">
        <v>1347</v>
      </c>
      <c r="L229" s="25">
        <v>257494.52999999997</v>
      </c>
      <c r="M229" s="25">
        <v>249</v>
      </c>
      <c r="N229" s="25">
        <v>51698.920000000013</v>
      </c>
      <c r="O229" s="25">
        <v>14541</v>
      </c>
      <c r="P229" s="25">
        <v>5674642.2400000021</v>
      </c>
      <c r="Q229" s="25">
        <v>0</v>
      </c>
      <c r="R229" s="25">
        <v>0</v>
      </c>
      <c r="S229" s="25">
        <v>132146</v>
      </c>
      <c r="T229" s="25">
        <v>22479015.380000003</v>
      </c>
      <c r="U229" s="26">
        <v>18425422.442622934</v>
      </c>
    </row>
    <row r="230" spans="2:22" x14ac:dyDescent="0.25">
      <c r="B230" s="1" t="s">
        <v>35</v>
      </c>
      <c r="C230" s="24">
        <v>608438</v>
      </c>
      <c r="D230" s="25">
        <v>86015074.580000028</v>
      </c>
      <c r="E230" s="25">
        <v>1534</v>
      </c>
      <c r="F230" s="25">
        <v>219053.79000000004</v>
      </c>
      <c r="G230" s="25">
        <v>10818</v>
      </c>
      <c r="H230" s="25">
        <v>2182261.23</v>
      </c>
      <c r="I230" s="25">
        <v>13382</v>
      </c>
      <c r="J230" s="25">
        <v>2579596.2599999984</v>
      </c>
      <c r="K230" s="25">
        <v>2454</v>
      </c>
      <c r="L230" s="25">
        <v>483302.07999999996</v>
      </c>
      <c r="M230" s="25">
        <v>275</v>
      </c>
      <c r="N230" s="25">
        <v>56714.66</v>
      </c>
      <c r="O230" s="25">
        <v>1008</v>
      </c>
      <c r="P230" s="25">
        <v>409352.37000000011</v>
      </c>
      <c r="Q230" s="25">
        <v>0</v>
      </c>
      <c r="R230" s="25">
        <v>0</v>
      </c>
      <c r="S230" s="25">
        <v>637909</v>
      </c>
      <c r="T230" s="25">
        <v>91945354.970000133</v>
      </c>
      <c r="U230" s="26">
        <v>75365045.05737707</v>
      </c>
    </row>
    <row r="231" spans="2:22" x14ac:dyDescent="0.25">
      <c r="B231" s="27" t="s">
        <v>56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>
        <v>122789947</v>
      </c>
      <c r="U231" s="34">
        <f>T231/1.22</f>
        <v>100647497.5409836</v>
      </c>
      <c r="V231" s="11"/>
    </row>
    <row r="232" spans="2:22" x14ac:dyDescent="0.25">
      <c r="B232" s="27" t="s">
        <v>57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>
        <f>T232/1.22</f>
        <v>0</v>
      </c>
    </row>
    <row r="233" spans="2:22" x14ac:dyDescent="0.25">
      <c r="B233" s="27" t="s">
        <v>58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>
        <f>T233/1.22</f>
        <v>0</v>
      </c>
    </row>
    <row r="234" spans="2:22" x14ac:dyDescent="0.25">
      <c r="B234" s="27" t="s">
        <v>62</v>
      </c>
      <c r="C234" s="28">
        <f>SUM(C218:C233)</f>
        <v>2735908</v>
      </c>
      <c r="D234" s="28">
        <f t="shared" ref="D234:U234" si="58">SUM(D218:D233)</f>
        <v>378185900.55000019</v>
      </c>
      <c r="E234" s="28">
        <f t="shared" si="58"/>
        <v>11314</v>
      </c>
      <c r="F234" s="28">
        <f t="shared" si="58"/>
        <v>1328976</v>
      </c>
      <c r="G234" s="28">
        <f t="shared" si="58"/>
        <v>62235</v>
      </c>
      <c r="H234" s="28">
        <f t="shared" si="58"/>
        <v>12436713.500000002</v>
      </c>
      <c r="I234" s="28">
        <f t="shared" si="58"/>
        <v>97671</v>
      </c>
      <c r="J234" s="28">
        <f t="shared" si="58"/>
        <v>16020868.660000002</v>
      </c>
      <c r="K234" s="28">
        <f t="shared" si="58"/>
        <v>22659</v>
      </c>
      <c r="L234" s="28">
        <f t="shared" si="58"/>
        <v>4330630.72</v>
      </c>
      <c r="M234" s="28">
        <f t="shared" si="58"/>
        <v>2304</v>
      </c>
      <c r="N234" s="28">
        <f t="shared" si="58"/>
        <v>473036.07000000007</v>
      </c>
      <c r="O234" s="28">
        <f t="shared" si="58"/>
        <v>163375</v>
      </c>
      <c r="P234" s="28">
        <f t="shared" si="58"/>
        <v>63941373.230000019</v>
      </c>
      <c r="Q234" s="28">
        <f t="shared" si="58"/>
        <v>5215</v>
      </c>
      <c r="R234" s="28">
        <f t="shared" si="58"/>
        <v>2637745.8899999992</v>
      </c>
      <c r="S234" s="28">
        <f t="shared" si="58"/>
        <v>3100681</v>
      </c>
      <c r="T234" s="28">
        <f t="shared" si="58"/>
        <v>602145191.62000036</v>
      </c>
      <c r="U234" s="28">
        <f t="shared" si="58"/>
        <v>493561632.47540981</v>
      </c>
    </row>
    <row r="235" spans="2:22" x14ac:dyDescent="0.25">
      <c r="B235" s="1" t="s">
        <v>24</v>
      </c>
      <c r="C235" s="24">
        <v>32403</v>
      </c>
      <c r="D235" s="25">
        <v>4624452.4199999981</v>
      </c>
      <c r="E235" s="25">
        <v>203</v>
      </c>
      <c r="F235" s="25">
        <v>28722.179999999986</v>
      </c>
      <c r="G235" s="25">
        <v>1503</v>
      </c>
      <c r="H235" s="25">
        <v>304739.48</v>
      </c>
      <c r="I235" s="25">
        <v>1878</v>
      </c>
      <c r="J235" s="25">
        <v>376062.87999999977</v>
      </c>
      <c r="K235" s="25">
        <v>698</v>
      </c>
      <c r="L235" s="25">
        <v>139684.02000000011</v>
      </c>
      <c r="M235" s="25">
        <v>90</v>
      </c>
      <c r="N235" s="25">
        <v>18705.069999999996</v>
      </c>
      <c r="O235" s="25">
        <v>11052</v>
      </c>
      <c r="P235" s="25">
        <v>4480482.0000000009</v>
      </c>
      <c r="Q235" s="25">
        <v>2</v>
      </c>
      <c r="R235" s="25">
        <v>1421.16</v>
      </c>
      <c r="S235" s="25">
        <v>47829</v>
      </c>
      <c r="T235" s="25">
        <v>9974269.2100000046</v>
      </c>
      <c r="U235" s="26">
        <v>8175630.4999999953</v>
      </c>
    </row>
    <row r="236" spans="2:22" x14ac:dyDescent="0.25">
      <c r="B236" s="1" t="s">
        <v>25</v>
      </c>
      <c r="C236" s="24">
        <v>38010</v>
      </c>
      <c r="D236" s="25">
        <v>5112537.2100000009</v>
      </c>
      <c r="E236" s="25">
        <v>1550</v>
      </c>
      <c r="F236" s="25">
        <v>88543.869999999981</v>
      </c>
      <c r="G236" s="25">
        <v>1607</v>
      </c>
      <c r="H236" s="25">
        <v>315847.09999999992</v>
      </c>
      <c r="I236" s="25">
        <v>3085</v>
      </c>
      <c r="J236" s="25">
        <v>564649.22999999986</v>
      </c>
      <c r="K236" s="25">
        <v>927</v>
      </c>
      <c r="L236" s="25">
        <v>186477.50999999998</v>
      </c>
      <c r="M236" s="25">
        <v>181</v>
      </c>
      <c r="N236" s="25">
        <v>37642.569999999992</v>
      </c>
      <c r="O236" s="25">
        <v>21927</v>
      </c>
      <c r="P236" s="25">
        <v>8000733.7800000049</v>
      </c>
      <c r="Q236" s="25">
        <v>1988</v>
      </c>
      <c r="R236" s="25">
        <v>834800.15999999968</v>
      </c>
      <c r="S236" s="25">
        <v>69275</v>
      </c>
      <c r="T236" s="25">
        <v>15141231.430000005</v>
      </c>
      <c r="U236" s="26">
        <v>12410845.434426224</v>
      </c>
    </row>
    <row r="237" spans="2:22" x14ac:dyDescent="0.25">
      <c r="B237" s="1" t="s">
        <v>26</v>
      </c>
      <c r="C237" s="24">
        <v>126042</v>
      </c>
      <c r="D237" s="25">
        <v>17813592.899999999</v>
      </c>
      <c r="E237" s="25">
        <v>807</v>
      </c>
      <c r="F237" s="25">
        <v>109741.13000000003</v>
      </c>
      <c r="G237" s="25">
        <v>4338</v>
      </c>
      <c r="H237" s="25">
        <v>847691.46999999951</v>
      </c>
      <c r="I237" s="25">
        <v>6500</v>
      </c>
      <c r="J237" s="25">
        <v>1265087.1899999988</v>
      </c>
      <c r="K237" s="25">
        <v>2175</v>
      </c>
      <c r="L237" s="25">
        <v>387073.28000000009</v>
      </c>
      <c r="M237" s="25">
        <v>352</v>
      </c>
      <c r="N237" s="25">
        <v>67627.050000000017</v>
      </c>
      <c r="O237" s="25">
        <v>11086</v>
      </c>
      <c r="P237" s="25">
        <v>4316120.1399999997</v>
      </c>
      <c r="Q237" s="25">
        <v>0</v>
      </c>
      <c r="R237" s="25">
        <v>0</v>
      </c>
      <c r="S237" s="25">
        <v>151300</v>
      </c>
      <c r="T237" s="25">
        <v>24806933.159999985</v>
      </c>
      <c r="U237" s="26">
        <v>20333551.770491805</v>
      </c>
    </row>
    <row r="238" spans="2:22" x14ac:dyDescent="0.25">
      <c r="B238" s="1" t="s">
        <v>27</v>
      </c>
      <c r="C238" s="24">
        <v>131207</v>
      </c>
      <c r="D238" s="25">
        <v>18745862.93</v>
      </c>
      <c r="E238" s="25">
        <v>260</v>
      </c>
      <c r="F238" s="25">
        <v>37090.699999999983</v>
      </c>
      <c r="G238" s="25">
        <v>2537</v>
      </c>
      <c r="H238" s="25">
        <v>520110.50999999966</v>
      </c>
      <c r="I238" s="25">
        <v>3743</v>
      </c>
      <c r="J238" s="25">
        <v>721317.60999999975</v>
      </c>
      <c r="K238" s="25">
        <v>1064</v>
      </c>
      <c r="L238" s="25">
        <v>214846.80000000013</v>
      </c>
      <c r="M238" s="25">
        <v>126</v>
      </c>
      <c r="N238" s="25">
        <v>26191.989999999998</v>
      </c>
      <c r="O238" s="25">
        <v>5217</v>
      </c>
      <c r="P238" s="25">
        <v>2158757.9899999998</v>
      </c>
      <c r="Q238" s="25">
        <v>0</v>
      </c>
      <c r="R238" s="25">
        <v>0</v>
      </c>
      <c r="S238" s="25">
        <v>144154</v>
      </c>
      <c r="T238" s="25">
        <v>22424178.529999997</v>
      </c>
      <c r="U238" s="26">
        <v>18380474.204918031</v>
      </c>
    </row>
    <row r="239" spans="2:22" x14ac:dyDescent="0.25">
      <c r="B239" s="1" t="s">
        <v>28</v>
      </c>
      <c r="C239" s="24">
        <v>232256</v>
      </c>
      <c r="D239" s="25">
        <v>32401769.310000028</v>
      </c>
      <c r="E239" s="25">
        <v>1908</v>
      </c>
      <c r="F239" s="25">
        <v>235933.25000000006</v>
      </c>
      <c r="G239" s="25">
        <v>10255</v>
      </c>
      <c r="H239" s="25">
        <v>2068250.8799999994</v>
      </c>
      <c r="I239" s="25">
        <v>20020</v>
      </c>
      <c r="J239" s="25">
        <v>2625111.4499999993</v>
      </c>
      <c r="K239" s="25">
        <v>5088</v>
      </c>
      <c r="L239" s="25">
        <v>945162.89999999979</v>
      </c>
      <c r="M239" s="25">
        <v>638</v>
      </c>
      <c r="N239" s="25">
        <v>130458.46000000008</v>
      </c>
      <c r="O239" s="25">
        <v>29201</v>
      </c>
      <c r="P239" s="25">
        <v>11384852.900000006</v>
      </c>
      <c r="Q239" s="25">
        <v>5</v>
      </c>
      <c r="R239" s="25">
        <v>3552.9</v>
      </c>
      <c r="S239" s="25">
        <v>299371</v>
      </c>
      <c r="T239" s="25">
        <v>49795092.050000034</v>
      </c>
      <c r="U239" s="26">
        <v>40815649.221311487</v>
      </c>
    </row>
    <row r="240" spans="2:22" x14ac:dyDescent="0.25">
      <c r="B240" s="1" t="s">
        <v>29</v>
      </c>
      <c r="C240" s="24">
        <v>44484</v>
      </c>
      <c r="D240" s="25">
        <v>6352912.3399999999</v>
      </c>
      <c r="E240" s="25">
        <v>276</v>
      </c>
      <c r="F240" s="25">
        <v>39311.099999999984</v>
      </c>
      <c r="G240" s="25">
        <v>1219</v>
      </c>
      <c r="H240" s="25">
        <v>248611.20000000019</v>
      </c>
      <c r="I240" s="25">
        <v>2287</v>
      </c>
      <c r="J240" s="25">
        <v>457111.17000000004</v>
      </c>
      <c r="K240" s="25">
        <v>775</v>
      </c>
      <c r="L240" s="25">
        <v>155673.25000000006</v>
      </c>
      <c r="M240" s="25">
        <v>161</v>
      </c>
      <c r="N240" s="25">
        <v>33470.94</v>
      </c>
      <c r="O240" s="25">
        <v>9937</v>
      </c>
      <c r="P240" s="25">
        <v>4034097.1399999987</v>
      </c>
      <c r="Q240" s="25">
        <v>0</v>
      </c>
      <c r="R240" s="25">
        <v>0</v>
      </c>
      <c r="S240" s="25">
        <v>59139</v>
      </c>
      <c r="T240" s="25">
        <v>11321187.139999995</v>
      </c>
      <c r="U240" s="26">
        <v>9279661.5901639275</v>
      </c>
    </row>
    <row r="241" spans="2:21" x14ac:dyDescent="0.25">
      <c r="B241" s="1" t="s">
        <v>30</v>
      </c>
      <c r="C241" s="24">
        <v>87000</v>
      </c>
      <c r="D241" s="25">
        <v>11341668.289999995</v>
      </c>
      <c r="E241" s="25">
        <v>463</v>
      </c>
      <c r="F241" s="25">
        <v>53995.559999999969</v>
      </c>
      <c r="G241" s="25">
        <v>2224</v>
      </c>
      <c r="H241" s="25">
        <v>396027.96999999962</v>
      </c>
      <c r="I241" s="25">
        <v>2507</v>
      </c>
      <c r="J241" s="25">
        <v>468250</v>
      </c>
      <c r="K241" s="25">
        <v>885</v>
      </c>
      <c r="L241" s="25">
        <v>141361.09000000003</v>
      </c>
      <c r="M241" s="25">
        <v>216</v>
      </c>
      <c r="N241" s="25">
        <v>34682.339999999997</v>
      </c>
      <c r="O241" s="25">
        <v>16986</v>
      </c>
      <c r="P241" s="25">
        <v>6144023.4200000046</v>
      </c>
      <c r="Q241" s="25">
        <v>229</v>
      </c>
      <c r="R241" s="25">
        <v>64285.699999999983</v>
      </c>
      <c r="S241" s="25">
        <v>110510</v>
      </c>
      <c r="T241" s="25">
        <v>18644294.370000001</v>
      </c>
      <c r="U241" s="26">
        <v>15282208.500000009</v>
      </c>
    </row>
    <row r="242" spans="2:21" x14ac:dyDescent="0.25">
      <c r="B242" s="1" t="s">
        <v>31</v>
      </c>
      <c r="C242" s="24">
        <v>817237</v>
      </c>
      <c r="D242" s="25">
        <v>107015054.34</v>
      </c>
      <c r="E242" s="25">
        <v>1928</v>
      </c>
      <c r="F242" s="25">
        <v>259920.54000000018</v>
      </c>
      <c r="G242" s="25">
        <v>13508</v>
      </c>
      <c r="H242" s="25">
        <v>2665669.8299999996</v>
      </c>
      <c r="I242" s="25">
        <v>31944</v>
      </c>
      <c r="J242" s="25">
        <v>4847799.8799999962</v>
      </c>
      <c r="K242" s="25">
        <v>2841</v>
      </c>
      <c r="L242" s="25">
        <v>524954.37999999977</v>
      </c>
      <c r="M242" s="25">
        <v>254</v>
      </c>
      <c r="N242" s="25">
        <v>58466.480000000047</v>
      </c>
      <c r="O242" s="25">
        <v>1177</v>
      </c>
      <c r="P242" s="25">
        <v>451682.58999999997</v>
      </c>
      <c r="Q242" s="25">
        <v>0</v>
      </c>
      <c r="R242" s="25">
        <v>0</v>
      </c>
      <c r="S242" s="25">
        <v>868889</v>
      </c>
      <c r="T242" s="25">
        <v>115823548.04000005</v>
      </c>
      <c r="U242" s="26">
        <v>94937334.459016412</v>
      </c>
    </row>
    <row r="243" spans="2:21" x14ac:dyDescent="0.25">
      <c r="B243" s="1" t="s">
        <v>32</v>
      </c>
      <c r="C243" s="24">
        <v>42094</v>
      </c>
      <c r="D243" s="25">
        <v>6014983.4699999988</v>
      </c>
      <c r="E243" s="25">
        <v>275</v>
      </c>
      <c r="F243" s="25">
        <v>39109.25</v>
      </c>
      <c r="G243" s="25">
        <v>1540</v>
      </c>
      <c r="H243" s="25">
        <v>312691.20000000001</v>
      </c>
      <c r="I243" s="25">
        <v>2154</v>
      </c>
      <c r="J243" s="25">
        <v>403878.22999999992</v>
      </c>
      <c r="K243" s="25">
        <v>650</v>
      </c>
      <c r="L243" s="25">
        <v>130826.62000000007</v>
      </c>
      <c r="M243" s="25">
        <v>175</v>
      </c>
      <c r="N243" s="25">
        <v>35917.660000000003</v>
      </c>
      <c r="O243" s="25">
        <v>11224</v>
      </c>
      <c r="P243" s="25">
        <v>4578472.7299999977</v>
      </c>
      <c r="Q243" s="25">
        <v>1</v>
      </c>
      <c r="R243" s="25">
        <v>710.58</v>
      </c>
      <c r="S243" s="25">
        <v>58113</v>
      </c>
      <c r="T243" s="25">
        <v>11516589.739999995</v>
      </c>
      <c r="U243" s="26">
        <v>9439827.6557377074</v>
      </c>
    </row>
    <row r="244" spans="2:21" x14ac:dyDescent="0.25">
      <c r="B244" s="1" t="s">
        <v>33</v>
      </c>
      <c r="C244" s="24">
        <v>52307</v>
      </c>
      <c r="D244" s="25">
        <v>7477567.9499999983</v>
      </c>
      <c r="E244" s="25">
        <v>203</v>
      </c>
      <c r="F244" s="25">
        <v>28932.429999999986</v>
      </c>
      <c r="G244" s="25">
        <v>1744</v>
      </c>
      <c r="H244" s="25">
        <v>356792.59</v>
      </c>
      <c r="I244" s="25">
        <v>1601</v>
      </c>
      <c r="J244" s="25">
        <v>302947.55</v>
      </c>
      <c r="K244" s="25">
        <v>731</v>
      </c>
      <c r="L244" s="25">
        <v>147659.96000000005</v>
      </c>
      <c r="M244" s="25">
        <v>91</v>
      </c>
      <c r="N244" s="25">
        <v>18925.269999999993</v>
      </c>
      <c r="O244" s="25">
        <v>9270</v>
      </c>
      <c r="P244" s="25">
        <v>3794055.2800000012</v>
      </c>
      <c r="Q244" s="25">
        <v>1025</v>
      </c>
      <c r="R244" s="25">
        <v>708949.3</v>
      </c>
      <c r="S244" s="25">
        <v>66972</v>
      </c>
      <c r="T244" s="25">
        <v>12835830.330000006</v>
      </c>
      <c r="U244" s="26">
        <v>10521172.401639346</v>
      </c>
    </row>
    <row r="245" spans="2:21" x14ac:dyDescent="0.25">
      <c r="B245" s="1" t="s">
        <v>0</v>
      </c>
      <c r="C245" s="24">
        <v>111243</v>
      </c>
      <c r="D245" s="25">
        <v>15835848.870000005</v>
      </c>
      <c r="E245" s="25">
        <v>232</v>
      </c>
      <c r="F245" s="25">
        <v>32944.289999999979</v>
      </c>
      <c r="G245" s="25">
        <v>3113</v>
      </c>
      <c r="H245" s="25">
        <v>627559.39999999979</v>
      </c>
      <c r="I245" s="25">
        <v>1634</v>
      </c>
      <c r="J245" s="25">
        <v>315362.97999999992</v>
      </c>
      <c r="K245" s="25">
        <v>1923</v>
      </c>
      <c r="L245" s="25">
        <v>383084.20999999996</v>
      </c>
      <c r="M245" s="25">
        <v>300</v>
      </c>
      <c r="N245" s="25">
        <v>61718.19</v>
      </c>
      <c r="O245" s="25">
        <v>11436</v>
      </c>
      <c r="P245" s="25">
        <v>4672731.5600000005</v>
      </c>
      <c r="Q245" s="25">
        <v>0</v>
      </c>
      <c r="R245" s="25">
        <v>0</v>
      </c>
      <c r="S245" s="25">
        <v>129881</v>
      </c>
      <c r="T245" s="25">
        <v>21929249.499999985</v>
      </c>
      <c r="U245" s="26">
        <v>17974794.672131155</v>
      </c>
    </row>
    <row r="246" spans="2:21" x14ac:dyDescent="0.25">
      <c r="B246" s="1" t="s">
        <v>34</v>
      </c>
      <c r="C246" s="24">
        <v>91307</v>
      </c>
      <c r="D246" s="25">
        <v>12819437.200000003</v>
      </c>
      <c r="E246" s="25">
        <v>782</v>
      </c>
      <c r="F246" s="25">
        <v>56711.419999999976</v>
      </c>
      <c r="G246" s="25">
        <v>3462</v>
      </c>
      <c r="H246" s="25">
        <v>687931.97999999952</v>
      </c>
      <c r="I246" s="25">
        <v>2064</v>
      </c>
      <c r="J246" s="25">
        <v>275484.38000000012</v>
      </c>
      <c r="K246" s="25">
        <v>1402</v>
      </c>
      <c r="L246" s="25">
        <v>271881.36000000004</v>
      </c>
      <c r="M246" s="25">
        <v>447</v>
      </c>
      <c r="N246" s="25">
        <v>92828.03</v>
      </c>
      <c r="O246" s="25">
        <v>13660</v>
      </c>
      <c r="P246" s="25">
        <v>5340269.4000000022</v>
      </c>
      <c r="Q246" s="25">
        <v>0</v>
      </c>
      <c r="R246" s="25">
        <v>0</v>
      </c>
      <c r="S246" s="25">
        <v>113124</v>
      </c>
      <c r="T246" s="25">
        <v>19544543.770000007</v>
      </c>
      <c r="U246" s="26">
        <v>16020117.8442623</v>
      </c>
    </row>
    <row r="247" spans="2:21" x14ac:dyDescent="0.25">
      <c r="B247" s="1" t="s">
        <v>35</v>
      </c>
      <c r="C247" s="24">
        <v>468236</v>
      </c>
      <c r="D247" s="25">
        <v>65962574.640000015</v>
      </c>
      <c r="E247" s="25">
        <v>1323</v>
      </c>
      <c r="F247" s="25">
        <v>188582.25000000009</v>
      </c>
      <c r="G247" s="25">
        <v>8545</v>
      </c>
      <c r="H247" s="25">
        <v>1720777.0799999989</v>
      </c>
      <c r="I247" s="25">
        <v>11446</v>
      </c>
      <c r="J247" s="25">
        <v>2210831.21</v>
      </c>
      <c r="K247" s="25">
        <v>2034</v>
      </c>
      <c r="L247" s="25">
        <v>400125.77000000008</v>
      </c>
      <c r="M247" s="25">
        <v>331</v>
      </c>
      <c r="N247" s="25">
        <v>68018.460000000006</v>
      </c>
      <c r="O247" s="25">
        <v>849</v>
      </c>
      <c r="P247" s="25">
        <v>333946.31000000011</v>
      </c>
      <c r="Q247" s="25">
        <v>0</v>
      </c>
      <c r="R247" s="25">
        <v>0</v>
      </c>
      <c r="S247" s="25">
        <v>492764</v>
      </c>
      <c r="T247" s="25">
        <v>70884855.719999954</v>
      </c>
      <c r="U247" s="26">
        <v>58102340.754098356</v>
      </c>
    </row>
    <row r="248" spans="2:21" x14ac:dyDescent="0.25">
      <c r="B248" s="27" t="s">
        <v>56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>
        <v>0</v>
      </c>
      <c r="U248" s="34">
        <f>T248/1.22</f>
        <v>0</v>
      </c>
    </row>
    <row r="249" spans="2:21" x14ac:dyDescent="0.25">
      <c r="B249" s="27" t="s">
        <v>57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>
        <f t="shared" ref="U249:U250" si="59">T249/1.22</f>
        <v>0</v>
      </c>
    </row>
    <row r="250" spans="2:21" x14ac:dyDescent="0.25">
      <c r="B250" s="27" t="s">
        <v>58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>
        <f t="shared" si="59"/>
        <v>0</v>
      </c>
    </row>
    <row r="251" spans="2:21" x14ac:dyDescent="0.25">
      <c r="B251" s="27" t="s">
        <v>63</v>
      </c>
      <c r="C251" s="28">
        <f>SUM(C235:C250)</f>
        <v>2273826</v>
      </c>
      <c r="D251" s="28">
        <f t="shared" ref="D251:U251" si="60">SUM(D235:D250)</f>
        <v>311518261.87</v>
      </c>
      <c r="E251" s="28">
        <f t="shared" si="60"/>
        <v>10210</v>
      </c>
      <c r="F251" s="28">
        <f t="shared" si="60"/>
        <v>1199537.97</v>
      </c>
      <c r="G251" s="28">
        <f t="shared" si="60"/>
        <v>55595</v>
      </c>
      <c r="H251" s="28">
        <f t="shared" si="60"/>
        <v>11072700.689999994</v>
      </c>
      <c r="I251" s="28">
        <f t="shared" si="60"/>
        <v>90863</v>
      </c>
      <c r="J251" s="28">
        <f t="shared" si="60"/>
        <v>14833893.759999994</v>
      </c>
      <c r="K251" s="28">
        <f t="shared" si="60"/>
        <v>21193</v>
      </c>
      <c r="L251" s="28">
        <f t="shared" si="60"/>
        <v>4028811.15</v>
      </c>
      <c r="M251" s="28">
        <f t="shared" si="60"/>
        <v>3362</v>
      </c>
      <c r="N251" s="28">
        <f t="shared" si="60"/>
        <v>684652.51</v>
      </c>
      <c r="O251" s="28">
        <f t="shared" si="60"/>
        <v>153022</v>
      </c>
      <c r="P251" s="28">
        <f t="shared" si="60"/>
        <v>59690225.240000024</v>
      </c>
      <c r="Q251" s="28">
        <f t="shared" si="60"/>
        <v>3250</v>
      </c>
      <c r="R251" s="28">
        <f t="shared" si="60"/>
        <v>1613719.7999999998</v>
      </c>
      <c r="S251" s="28">
        <f t="shared" si="60"/>
        <v>2611321</v>
      </c>
      <c r="T251" s="28">
        <f t="shared" si="60"/>
        <v>404641802.99000001</v>
      </c>
      <c r="U251" s="28">
        <f t="shared" si="60"/>
        <v>331673609.00819671</v>
      </c>
    </row>
    <row r="252" spans="2:21" x14ac:dyDescent="0.25">
      <c r="B252" s="15" t="s">
        <v>24</v>
      </c>
      <c r="C252" s="24">
        <v>40764</v>
      </c>
      <c r="D252" s="25">
        <v>5820875.4499999965</v>
      </c>
      <c r="E252" s="25">
        <v>257</v>
      </c>
      <c r="F252" s="25">
        <v>36325.339999999989</v>
      </c>
      <c r="G252" s="25">
        <v>1570</v>
      </c>
      <c r="H252" s="25">
        <v>318379.89000000013</v>
      </c>
      <c r="I252" s="25">
        <v>2023</v>
      </c>
      <c r="J252" s="25">
        <v>403625.7699999999</v>
      </c>
      <c r="K252" s="25">
        <v>699</v>
      </c>
      <c r="L252" s="25">
        <v>140185.48000000004</v>
      </c>
      <c r="M252" s="25">
        <v>123</v>
      </c>
      <c r="N252" s="25">
        <v>25409.05</v>
      </c>
      <c r="O252" s="25">
        <v>13438</v>
      </c>
      <c r="P252" s="25">
        <v>5456724.2499999963</v>
      </c>
      <c r="Q252" s="25">
        <v>0</v>
      </c>
      <c r="R252" s="25">
        <v>0</v>
      </c>
      <c r="S252" s="25">
        <v>58874</v>
      </c>
      <c r="T252" s="25">
        <v>12201525.230000006</v>
      </c>
      <c r="U252" s="26">
        <v>10001250.188524589</v>
      </c>
    </row>
    <row r="253" spans="2:21" x14ac:dyDescent="0.25">
      <c r="B253" s="15" t="s">
        <v>25</v>
      </c>
      <c r="C253" s="24">
        <v>40689</v>
      </c>
      <c r="D253" s="25">
        <v>5480903.8899999978</v>
      </c>
      <c r="E253" s="25">
        <v>1671</v>
      </c>
      <c r="F253" s="25">
        <v>102690.44000000002</v>
      </c>
      <c r="G253" s="25">
        <v>1644</v>
      </c>
      <c r="H253" s="25">
        <v>318526.56999999995</v>
      </c>
      <c r="I253" s="25">
        <v>3294</v>
      </c>
      <c r="J253" s="25">
        <v>608433.65999999968</v>
      </c>
      <c r="K253" s="25">
        <v>809</v>
      </c>
      <c r="L253" s="25">
        <v>160322.1700000001</v>
      </c>
      <c r="M253" s="25">
        <v>195</v>
      </c>
      <c r="N253" s="25">
        <v>39440.940000000017</v>
      </c>
      <c r="O253" s="25">
        <v>21589</v>
      </c>
      <c r="P253" s="25">
        <v>7899048.5700000003</v>
      </c>
      <c r="Q253" s="25">
        <v>2218</v>
      </c>
      <c r="R253" s="25">
        <v>850682.39000000013</v>
      </c>
      <c r="S253" s="25">
        <v>72109</v>
      </c>
      <c r="T253" s="25">
        <v>15460048.63000001</v>
      </c>
      <c r="U253" s="26">
        <v>12672171.008196732</v>
      </c>
    </row>
    <row r="254" spans="2:21" x14ac:dyDescent="0.25">
      <c r="B254" s="15" t="s">
        <v>26</v>
      </c>
      <c r="C254" s="24">
        <v>121758</v>
      </c>
      <c r="D254" s="25">
        <v>17201024.520000007</v>
      </c>
      <c r="E254" s="25">
        <v>789</v>
      </c>
      <c r="F254" s="25">
        <v>109791.69000000003</v>
      </c>
      <c r="G254" s="25">
        <v>4383</v>
      </c>
      <c r="H254" s="25">
        <v>852523.66999999969</v>
      </c>
      <c r="I254" s="25">
        <v>7530</v>
      </c>
      <c r="J254" s="25">
        <v>1465548.5699999991</v>
      </c>
      <c r="K254" s="25">
        <v>2114</v>
      </c>
      <c r="L254" s="25">
        <v>373090.15999999992</v>
      </c>
      <c r="M254" s="25">
        <v>321</v>
      </c>
      <c r="N254" s="25">
        <v>62758.080000000024</v>
      </c>
      <c r="O254" s="25">
        <v>11515</v>
      </c>
      <c r="P254" s="25">
        <v>4475801.08</v>
      </c>
      <c r="Q254" s="25">
        <v>0</v>
      </c>
      <c r="R254" s="25">
        <v>0</v>
      </c>
      <c r="S254" s="25">
        <v>148410</v>
      </c>
      <c r="T254" s="25">
        <v>24540537.770000014</v>
      </c>
      <c r="U254" s="26">
        <v>20115194.893442646</v>
      </c>
    </row>
    <row r="255" spans="2:21" x14ac:dyDescent="0.25">
      <c r="B255" s="15" t="s">
        <v>27</v>
      </c>
      <c r="C255" s="24">
        <v>104586</v>
      </c>
      <c r="D255" s="25">
        <v>14930129.900000004</v>
      </c>
      <c r="E255" s="25">
        <v>223</v>
      </c>
      <c r="F255" s="25">
        <v>31514.459999999985</v>
      </c>
      <c r="G255" s="25">
        <v>2269</v>
      </c>
      <c r="H255" s="25">
        <v>464606.99999999983</v>
      </c>
      <c r="I255" s="25">
        <v>2910</v>
      </c>
      <c r="J255" s="25">
        <v>564515.71999999986</v>
      </c>
      <c r="K255" s="25">
        <v>1244</v>
      </c>
      <c r="L255" s="25">
        <v>249798.35000000015</v>
      </c>
      <c r="M255" s="25">
        <v>120</v>
      </c>
      <c r="N255" s="25">
        <v>24956.399999999998</v>
      </c>
      <c r="O255" s="25">
        <v>4929</v>
      </c>
      <c r="P255" s="25">
        <v>2041113.2299999995</v>
      </c>
      <c r="Q255" s="25">
        <v>1</v>
      </c>
      <c r="R255" s="25">
        <v>668.78</v>
      </c>
      <c r="S255" s="25">
        <v>116282</v>
      </c>
      <c r="T255" s="25">
        <v>18307303.840000004</v>
      </c>
      <c r="U255" s="26">
        <v>15005986.754098359</v>
      </c>
    </row>
    <row r="256" spans="2:21" x14ac:dyDescent="0.25">
      <c r="B256" s="15" t="s">
        <v>28</v>
      </c>
      <c r="C256" s="24">
        <v>244288</v>
      </c>
      <c r="D256" s="25">
        <v>34099951.020000003</v>
      </c>
      <c r="E256" s="25">
        <v>1866</v>
      </c>
      <c r="F256" s="25">
        <v>233872.71000000025</v>
      </c>
      <c r="G256" s="25">
        <v>10197</v>
      </c>
      <c r="H256" s="25">
        <v>1991817.3000000005</v>
      </c>
      <c r="I256" s="25">
        <v>23168</v>
      </c>
      <c r="J256" s="25">
        <v>3051281.3399999971</v>
      </c>
      <c r="K256" s="25">
        <v>4687</v>
      </c>
      <c r="L256" s="25">
        <v>871381.0899999995</v>
      </c>
      <c r="M256" s="25">
        <v>688</v>
      </c>
      <c r="N256" s="25">
        <v>138716.1700000001</v>
      </c>
      <c r="O256" s="25">
        <v>29923</v>
      </c>
      <c r="P256" s="25">
        <v>11787636.839999991</v>
      </c>
      <c r="Q256" s="25">
        <v>0</v>
      </c>
      <c r="R256" s="25">
        <v>0</v>
      </c>
      <c r="S256" s="25">
        <v>314817</v>
      </c>
      <c r="T256" s="25">
        <v>52174656.470000029</v>
      </c>
      <c r="U256" s="26">
        <v>42766111.860655755</v>
      </c>
    </row>
    <row r="257" spans="2:21" x14ac:dyDescent="0.25">
      <c r="B257" s="15" t="s">
        <v>29</v>
      </c>
      <c r="C257" s="24">
        <v>41002</v>
      </c>
      <c r="D257" s="25">
        <v>5854795.2499999972</v>
      </c>
      <c r="E257" s="25">
        <v>351</v>
      </c>
      <c r="F257" s="25">
        <v>50059.830000000016</v>
      </c>
      <c r="G257" s="25">
        <v>1193</v>
      </c>
      <c r="H257" s="25">
        <v>242763.70000000019</v>
      </c>
      <c r="I257" s="25">
        <v>2355</v>
      </c>
      <c r="J257" s="25">
        <v>469883.36999999988</v>
      </c>
      <c r="K257" s="25">
        <v>795</v>
      </c>
      <c r="L257" s="25">
        <v>159710.35000000006</v>
      </c>
      <c r="M257" s="25">
        <v>205</v>
      </c>
      <c r="N257" s="25">
        <v>42633.850000000006</v>
      </c>
      <c r="O257" s="25">
        <v>10083</v>
      </c>
      <c r="P257" s="25">
        <v>4103506.2900000014</v>
      </c>
      <c r="Q257" s="25">
        <v>0</v>
      </c>
      <c r="R257" s="25">
        <v>0</v>
      </c>
      <c r="S257" s="25">
        <v>55984</v>
      </c>
      <c r="T257" s="25">
        <v>10923352.640000001</v>
      </c>
      <c r="U257" s="26">
        <v>8953567.7377049215</v>
      </c>
    </row>
    <row r="258" spans="2:21" x14ac:dyDescent="0.25">
      <c r="B258" s="15" t="s">
        <v>30</v>
      </c>
      <c r="C258" s="24">
        <v>83727</v>
      </c>
      <c r="D258" s="25">
        <v>10850640.92</v>
      </c>
      <c r="E258" s="25">
        <v>510</v>
      </c>
      <c r="F258" s="25">
        <v>56047.459999999992</v>
      </c>
      <c r="G258" s="25">
        <v>2364</v>
      </c>
      <c r="H258" s="25">
        <v>428654.7099999999</v>
      </c>
      <c r="I258" s="25">
        <v>2572</v>
      </c>
      <c r="J258" s="25">
        <v>484839.45999999985</v>
      </c>
      <c r="K258" s="25">
        <v>816</v>
      </c>
      <c r="L258" s="25">
        <v>128161.06000000004</v>
      </c>
      <c r="M258" s="25">
        <v>210</v>
      </c>
      <c r="N258" s="25">
        <v>34229.67000000002</v>
      </c>
      <c r="O258" s="25">
        <v>18157</v>
      </c>
      <c r="P258" s="25">
        <v>6657406.589999998</v>
      </c>
      <c r="Q258" s="25">
        <v>170</v>
      </c>
      <c r="R258" s="25">
        <v>33438.239999999998</v>
      </c>
      <c r="S258" s="25">
        <v>108526</v>
      </c>
      <c r="T258" s="25">
        <v>18673418.110000003</v>
      </c>
      <c r="U258" s="26">
        <v>15306080.418032786</v>
      </c>
    </row>
    <row r="259" spans="2:21" x14ac:dyDescent="0.25">
      <c r="B259" s="15" t="s">
        <v>31</v>
      </c>
      <c r="C259" s="24">
        <v>704484</v>
      </c>
      <c r="D259" s="25">
        <v>90058929.939999953</v>
      </c>
      <c r="E259" s="25">
        <v>1776</v>
      </c>
      <c r="F259" s="25">
        <v>243570.43000000017</v>
      </c>
      <c r="G259" s="25">
        <v>12032</v>
      </c>
      <c r="H259" s="25">
        <v>2363997.8600000003</v>
      </c>
      <c r="I259" s="25">
        <v>27991</v>
      </c>
      <c r="J259" s="25">
        <v>4243331.5300000012</v>
      </c>
      <c r="K259" s="25">
        <v>2309</v>
      </c>
      <c r="L259" s="25">
        <v>441926.64</v>
      </c>
      <c r="M259" s="25">
        <v>238</v>
      </c>
      <c r="N259" s="25">
        <v>56868.780000000021</v>
      </c>
      <c r="O259" s="25">
        <v>951</v>
      </c>
      <c r="P259" s="25">
        <v>366212.9</v>
      </c>
      <c r="Q259" s="25">
        <v>0</v>
      </c>
      <c r="R259" s="25">
        <v>0</v>
      </c>
      <c r="S259" s="25">
        <v>749781</v>
      </c>
      <c r="T259" s="25">
        <v>97774838.079999983</v>
      </c>
      <c r="U259" s="26">
        <v>80143309.901639342</v>
      </c>
    </row>
    <row r="260" spans="2:21" x14ac:dyDescent="0.25">
      <c r="B260" s="15" t="s">
        <v>32</v>
      </c>
      <c r="C260" s="24">
        <v>46000</v>
      </c>
      <c r="D260" s="25">
        <v>6571966.1999999993</v>
      </c>
      <c r="E260" s="25">
        <v>238</v>
      </c>
      <c r="F260" s="25">
        <v>33835.809999999976</v>
      </c>
      <c r="G260" s="25">
        <v>1565</v>
      </c>
      <c r="H260" s="25">
        <v>318110.59000000008</v>
      </c>
      <c r="I260" s="25">
        <v>2496</v>
      </c>
      <c r="J260" s="25">
        <v>470295.42000000004</v>
      </c>
      <c r="K260" s="25">
        <v>702</v>
      </c>
      <c r="L260" s="25">
        <v>140956.12000000005</v>
      </c>
      <c r="M260" s="25">
        <v>197</v>
      </c>
      <c r="N260" s="25">
        <v>40652.030000000013</v>
      </c>
      <c r="O260" s="25">
        <v>11119</v>
      </c>
      <c r="P260" s="25">
        <v>4543452.0699999984</v>
      </c>
      <c r="Q260" s="25">
        <v>0</v>
      </c>
      <c r="R260" s="25">
        <v>0</v>
      </c>
      <c r="S260" s="25">
        <v>62317</v>
      </c>
      <c r="T260" s="25">
        <v>12119268.24</v>
      </c>
      <c r="U260" s="26">
        <v>9933826.4262295067</v>
      </c>
    </row>
    <row r="261" spans="2:21" x14ac:dyDescent="0.25">
      <c r="B261" s="15" t="s">
        <v>33</v>
      </c>
      <c r="C261" s="24">
        <v>52702</v>
      </c>
      <c r="D261" s="25">
        <v>7532556.339999998</v>
      </c>
      <c r="E261" s="25">
        <v>341</v>
      </c>
      <c r="F261" s="25">
        <v>48655.259999999973</v>
      </c>
      <c r="G261" s="25">
        <v>1826</v>
      </c>
      <c r="H261" s="25">
        <v>373210.11000000016</v>
      </c>
      <c r="I261" s="25">
        <v>1688</v>
      </c>
      <c r="J261" s="25">
        <v>318717.24000000005</v>
      </c>
      <c r="K261" s="25">
        <v>681</v>
      </c>
      <c r="L261" s="25">
        <v>136943.30000000008</v>
      </c>
      <c r="M261" s="25">
        <v>152</v>
      </c>
      <c r="N261" s="25">
        <v>31611.439999999991</v>
      </c>
      <c r="O261" s="25">
        <v>11261</v>
      </c>
      <c r="P261" s="25">
        <v>4606593.2700000014</v>
      </c>
      <c r="Q261" s="25">
        <v>906</v>
      </c>
      <c r="R261" s="25">
        <v>625811.4800000001</v>
      </c>
      <c r="S261" s="25">
        <v>69557</v>
      </c>
      <c r="T261" s="25">
        <v>13674098.440000001</v>
      </c>
      <c r="U261" s="26">
        <v>11208277.409836063</v>
      </c>
    </row>
    <row r="262" spans="2:21" x14ac:dyDescent="0.25">
      <c r="B262" s="15" t="s">
        <v>0</v>
      </c>
      <c r="C262" s="24">
        <v>78780</v>
      </c>
      <c r="D262" s="25">
        <v>11192152.99</v>
      </c>
      <c r="E262" s="25">
        <v>208</v>
      </c>
      <c r="F262" s="25">
        <v>29546.409999999982</v>
      </c>
      <c r="G262" s="25">
        <v>2865</v>
      </c>
      <c r="H262" s="25">
        <v>577373.41999999981</v>
      </c>
      <c r="I262" s="25">
        <v>1249</v>
      </c>
      <c r="J262" s="25">
        <v>238902.38</v>
      </c>
      <c r="K262" s="25">
        <v>1705</v>
      </c>
      <c r="L262" s="25">
        <v>340719.29999999981</v>
      </c>
      <c r="M262" s="25">
        <v>251</v>
      </c>
      <c r="N262" s="25">
        <v>50916.000000000022</v>
      </c>
      <c r="O262" s="25">
        <v>10263</v>
      </c>
      <c r="P262" s="25">
        <v>4205631.1800000006</v>
      </c>
      <c r="Q262" s="25">
        <v>0</v>
      </c>
      <c r="R262" s="25">
        <v>0</v>
      </c>
      <c r="S262" s="25">
        <v>95321</v>
      </c>
      <c r="T262" s="25">
        <v>16635241.679999998</v>
      </c>
      <c r="U262" s="26">
        <v>13635444.000000007</v>
      </c>
    </row>
    <row r="263" spans="2:21" x14ac:dyDescent="0.25">
      <c r="B263" s="15" t="s">
        <v>34</v>
      </c>
      <c r="C263" s="24">
        <v>75510</v>
      </c>
      <c r="D263" s="25">
        <v>10557417.770000001</v>
      </c>
      <c r="E263" s="25">
        <v>786</v>
      </c>
      <c r="F263" s="25">
        <v>58452.420000000013</v>
      </c>
      <c r="G263" s="25">
        <v>3198</v>
      </c>
      <c r="H263" s="25">
        <v>634911.66999999958</v>
      </c>
      <c r="I263" s="25">
        <v>2146</v>
      </c>
      <c r="J263" s="25">
        <v>262395.94000000024</v>
      </c>
      <c r="K263" s="25">
        <v>1191</v>
      </c>
      <c r="L263" s="25">
        <v>225564.5500000001</v>
      </c>
      <c r="M263" s="25">
        <v>426</v>
      </c>
      <c r="N263" s="25">
        <v>88264.920000000056</v>
      </c>
      <c r="O263" s="25">
        <v>13098</v>
      </c>
      <c r="P263" s="25">
        <v>5127736.3400000008</v>
      </c>
      <c r="Q263" s="25">
        <v>0</v>
      </c>
      <c r="R263" s="25">
        <v>0</v>
      </c>
      <c r="S263" s="25">
        <v>96355</v>
      </c>
      <c r="T263" s="25">
        <v>16954743.609999999</v>
      </c>
      <c r="U263" s="26">
        <v>13897330.827868849</v>
      </c>
    </row>
    <row r="264" spans="2:21" x14ac:dyDescent="0.25">
      <c r="B264" s="15" t="s">
        <v>35</v>
      </c>
      <c r="C264" s="24">
        <v>380037</v>
      </c>
      <c r="D264" s="25">
        <v>53321485.010000035</v>
      </c>
      <c r="E264" s="25">
        <v>1174</v>
      </c>
      <c r="F264" s="25">
        <v>166647.44000000003</v>
      </c>
      <c r="G264" s="25">
        <v>7447</v>
      </c>
      <c r="H264" s="25">
        <v>1503875.3199999984</v>
      </c>
      <c r="I264" s="25">
        <v>9289</v>
      </c>
      <c r="J264" s="25">
        <v>1805301.7499999995</v>
      </c>
      <c r="K264" s="25">
        <v>1779</v>
      </c>
      <c r="L264" s="25">
        <v>337771.21999999968</v>
      </c>
      <c r="M264" s="25">
        <v>300</v>
      </c>
      <c r="N264" s="25">
        <v>61277.790000000008</v>
      </c>
      <c r="O264" s="25">
        <v>731</v>
      </c>
      <c r="P264" s="25">
        <v>286189.71999999997</v>
      </c>
      <c r="Q264" s="25">
        <v>0</v>
      </c>
      <c r="R264" s="25">
        <v>0</v>
      </c>
      <c r="S264" s="25">
        <v>400757</v>
      </c>
      <c r="T264" s="25">
        <v>57482548.250000007</v>
      </c>
      <c r="U264" s="26">
        <v>47116842.827868871</v>
      </c>
    </row>
    <row r="265" spans="2:21" x14ac:dyDescent="0.25">
      <c r="B265" s="27" t="s">
        <v>56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>
        <v>0</v>
      </c>
      <c r="U265" s="34">
        <f>T265/1.22</f>
        <v>0</v>
      </c>
    </row>
    <row r="266" spans="2:21" x14ac:dyDescent="0.25">
      <c r="B266" s="27" t="s">
        <v>57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>
        <f t="shared" ref="U266" si="61">T266/1.22</f>
        <v>0</v>
      </c>
    </row>
    <row r="267" spans="2:21" x14ac:dyDescent="0.25">
      <c r="B267" s="27" t="s">
        <v>58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>
        <f>T267/1.22</f>
        <v>0</v>
      </c>
    </row>
    <row r="268" spans="2:21" x14ac:dyDescent="0.25">
      <c r="B268" s="27" t="s">
        <v>64</v>
      </c>
      <c r="C268" s="28">
        <f>SUM(C252:C267)</f>
        <v>2014327</v>
      </c>
      <c r="D268" s="28">
        <f t="shared" ref="D268:U268" si="62">SUM(D252:D267)</f>
        <v>273472829.19999999</v>
      </c>
      <c r="E268" s="28">
        <f t="shared" si="62"/>
        <v>10190</v>
      </c>
      <c r="F268" s="28">
        <f t="shared" si="62"/>
        <v>1201009.7000000004</v>
      </c>
      <c r="G268" s="28">
        <f t="shared" si="62"/>
        <v>52553</v>
      </c>
      <c r="H268" s="28">
        <f t="shared" si="62"/>
        <v>10388751.809999999</v>
      </c>
      <c r="I268" s="28">
        <f t="shared" si="62"/>
        <v>88711</v>
      </c>
      <c r="J268" s="28">
        <f t="shared" si="62"/>
        <v>14387072.149999997</v>
      </c>
      <c r="K268" s="28">
        <f t="shared" si="62"/>
        <v>19531</v>
      </c>
      <c r="L268" s="28">
        <f t="shared" si="62"/>
        <v>3706529.79</v>
      </c>
      <c r="M268" s="28">
        <f t="shared" si="62"/>
        <v>3426</v>
      </c>
      <c r="N268" s="28">
        <f t="shared" si="62"/>
        <v>697735.12000000034</v>
      </c>
      <c r="O268" s="28">
        <f t="shared" si="62"/>
        <v>157057</v>
      </c>
      <c r="P268" s="28">
        <f t="shared" si="62"/>
        <v>61557052.329999991</v>
      </c>
      <c r="Q268" s="28">
        <f t="shared" si="62"/>
        <v>3295</v>
      </c>
      <c r="R268" s="28">
        <f t="shared" si="62"/>
        <v>1510600.8900000001</v>
      </c>
      <c r="S268" s="28">
        <f t="shared" si="62"/>
        <v>2349090</v>
      </c>
      <c r="T268" s="28">
        <f t="shared" si="62"/>
        <v>366921580.99000007</v>
      </c>
      <c r="U268" s="28">
        <f t="shared" si="62"/>
        <v>300755394.25409842</v>
      </c>
    </row>
    <row r="269" spans="2:21" hidden="1" x14ac:dyDescent="0.25">
      <c r="B269" s="15" t="s">
        <v>24</v>
      </c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6"/>
    </row>
    <row r="270" spans="2:21" hidden="1" x14ac:dyDescent="0.25">
      <c r="B270" s="15" t="s">
        <v>25</v>
      </c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6"/>
    </row>
    <row r="271" spans="2:21" hidden="1" x14ac:dyDescent="0.25">
      <c r="B271" s="15" t="s">
        <v>26</v>
      </c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6"/>
    </row>
    <row r="272" spans="2:21" hidden="1" x14ac:dyDescent="0.25">
      <c r="B272" s="15" t="s">
        <v>27</v>
      </c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6"/>
    </row>
    <row r="273" spans="2:21" hidden="1" x14ac:dyDescent="0.25">
      <c r="B273" s="15" t="s">
        <v>28</v>
      </c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6"/>
    </row>
    <row r="274" spans="2:21" hidden="1" x14ac:dyDescent="0.25">
      <c r="B274" s="15" t="s">
        <v>29</v>
      </c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6"/>
    </row>
    <row r="275" spans="2:21" hidden="1" x14ac:dyDescent="0.25">
      <c r="B275" s="15" t="s">
        <v>30</v>
      </c>
      <c r="C275" s="24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6"/>
    </row>
    <row r="276" spans="2:21" hidden="1" x14ac:dyDescent="0.25">
      <c r="B276" s="15" t="s">
        <v>31</v>
      </c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6"/>
    </row>
    <row r="277" spans="2:21" hidden="1" x14ac:dyDescent="0.25">
      <c r="B277" s="15" t="s">
        <v>32</v>
      </c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6"/>
    </row>
    <row r="278" spans="2:21" hidden="1" x14ac:dyDescent="0.25">
      <c r="B278" s="15" t="s">
        <v>33</v>
      </c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6"/>
    </row>
    <row r="279" spans="2:21" hidden="1" x14ac:dyDescent="0.25">
      <c r="B279" s="15" t="s">
        <v>0</v>
      </c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6"/>
    </row>
    <row r="280" spans="2:21" hidden="1" x14ac:dyDescent="0.25">
      <c r="B280" s="15" t="s">
        <v>34</v>
      </c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6"/>
    </row>
    <row r="281" spans="2:21" hidden="1" x14ac:dyDescent="0.25">
      <c r="B281" s="15" t="s">
        <v>35</v>
      </c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6"/>
    </row>
    <row r="282" spans="2:21" hidden="1" x14ac:dyDescent="0.25">
      <c r="B282" s="27" t="s">
        <v>56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>
        <v>0</v>
      </c>
      <c r="U282" s="34">
        <f>T282/1.22</f>
        <v>0</v>
      </c>
    </row>
    <row r="283" spans="2:21" hidden="1" x14ac:dyDescent="0.25">
      <c r="B283" s="27" t="s">
        <v>57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>
        <f t="shared" ref="U283" si="63">T283/1.22</f>
        <v>0</v>
      </c>
    </row>
    <row r="284" spans="2:21" hidden="1" x14ac:dyDescent="0.25">
      <c r="B284" s="27" t="s">
        <v>58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>
        <f>T284/1.22</f>
        <v>0</v>
      </c>
    </row>
    <row r="285" spans="2:21" hidden="1" x14ac:dyDescent="0.25">
      <c r="B285" s="27" t="s">
        <v>65</v>
      </c>
      <c r="C285" s="28">
        <f>SUM(C269:C284)</f>
        <v>0</v>
      </c>
      <c r="D285" s="28">
        <f t="shared" ref="D285:U285" si="64">SUM(D269:D284)</f>
        <v>0</v>
      </c>
      <c r="E285" s="28">
        <f t="shared" si="64"/>
        <v>0</v>
      </c>
      <c r="F285" s="28">
        <f t="shared" si="64"/>
        <v>0</v>
      </c>
      <c r="G285" s="28">
        <f t="shared" si="64"/>
        <v>0</v>
      </c>
      <c r="H285" s="28">
        <f t="shared" si="64"/>
        <v>0</v>
      </c>
      <c r="I285" s="28">
        <f t="shared" si="64"/>
        <v>0</v>
      </c>
      <c r="J285" s="28">
        <f t="shared" si="64"/>
        <v>0</v>
      </c>
      <c r="K285" s="28">
        <f t="shared" si="64"/>
        <v>0</v>
      </c>
      <c r="L285" s="28">
        <f t="shared" si="64"/>
        <v>0</v>
      </c>
      <c r="M285" s="28">
        <f t="shared" si="64"/>
        <v>0</v>
      </c>
      <c r="N285" s="28">
        <f t="shared" si="64"/>
        <v>0</v>
      </c>
      <c r="O285" s="28">
        <f t="shared" si="64"/>
        <v>0</v>
      </c>
      <c r="P285" s="28">
        <f t="shared" si="64"/>
        <v>0</v>
      </c>
      <c r="Q285" s="28">
        <f t="shared" si="64"/>
        <v>0</v>
      </c>
      <c r="R285" s="28">
        <f t="shared" si="64"/>
        <v>0</v>
      </c>
      <c r="S285" s="28">
        <f t="shared" si="64"/>
        <v>0</v>
      </c>
      <c r="T285" s="28">
        <f t="shared" si="64"/>
        <v>0</v>
      </c>
      <c r="U285" s="28">
        <f t="shared" si="64"/>
        <v>0</v>
      </c>
    </row>
    <row r="286" spans="2:21" hidden="1" x14ac:dyDescent="0.25">
      <c r="B286" s="15" t="s">
        <v>24</v>
      </c>
      <c r="C286" s="24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6"/>
    </row>
    <row r="287" spans="2:21" hidden="1" x14ac:dyDescent="0.25">
      <c r="B287" s="15" t="s">
        <v>25</v>
      </c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6"/>
    </row>
    <row r="288" spans="2:21" hidden="1" x14ac:dyDescent="0.25">
      <c r="B288" s="15" t="s">
        <v>26</v>
      </c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6"/>
    </row>
    <row r="289" spans="2:21" hidden="1" x14ac:dyDescent="0.25">
      <c r="B289" s="15" t="s">
        <v>27</v>
      </c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6"/>
    </row>
    <row r="290" spans="2:21" hidden="1" x14ac:dyDescent="0.25">
      <c r="B290" s="15" t="s">
        <v>28</v>
      </c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6"/>
    </row>
    <row r="291" spans="2:21" hidden="1" x14ac:dyDescent="0.25">
      <c r="B291" s="15" t="s">
        <v>29</v>
      </c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6"/>
    </row>
    <row r="292" spans="2:21" hidden="1" x14ac:dyDescent="0.25">
      <c r="B292" s="15" t="s">
        <v>30</v>
      </c>
      <c r="C292" s="24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6"/>
    </row>
    <row r="293" spans="2:21" hidden="1" x14ac:dyDescent="0.25">
      <c r="B293" s="15" t="s">
        <v>31</v>
      </c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6"/>
    </row>
    <row r="294" spans="2:21" hidden="1" x14ac:dyDescent="0.25">
      <c r="B294" s="15" t="s">
        <v>32</v>
      </c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6"/>
    </row>
    <row r="295" spans="2:21" hidden="1" x14ac:dyDescent="0.25">
      <c r="B295" s="15" t="s">
        <v>33</v>
      </c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6"/>
    </row>
    <row r="296" spans="2:21" hidden="1" x14ac:dyDescent="0.25">
      <c r="B296" s="15" t="s">
        <v>0</v>
      </c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6"/>
    </row>
    <row r="297" spans="2:21" hidden="1" x14ac:dyDescent="0.25">
      <c r="B297" s="15" t="s">
        <v>34</v>
      </c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6"/>
    </row>
    <row r="298" spans="2:21" hidden="1" x14ac:dyDescent="0.25">
      <c r="B298" s="15" t="s">
        <v>35</v>
      </c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6"/>
    </row>
    <row r="299" spans="2:21" hidden="1" x14ac:dyDescent="0.25">
      <c r="B299" s="27" t="s">
        <v>56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>
        <f>T299/1.22</f>
        <v>0</v>
      </c>
    </row>
    <row r="300" spans="2:21" hidden="1" x14ac:dyDescent="0.25">
      <c r="B300" s="27" t="s">
        <v>57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>
        <f t="shared" ref="U300" si="65">T300/1.22</f>
        <v>0</v>
      </c>
    </row>
    <row r="301" spans="2:21" hidden="1" x14ac:dyDescent="0.25">
      <c r="B301" s="27" t="s">
        <v>58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>
        <f>T301/1.22</f>
        <v>0</v>
      </c>
    </row>
    <row r="302" spans="2:21" hidden="1" x14ac:dyDescent="0.25">
      <c r="B302" s="27" t="s">
        <v>66</v>
      </c>
      <c r="C302" s="28">
        <f>SUM(C286:C301)</f>
        <v>0</v>
      </c>
      <c r="D302" s="28">
        <f t="shared" ref="D302:U302" si="66">SUM(D286:D301)</f>
        <v>0</v>
      </c>
      <c r="E302" s="28">
        <f t="shared" si="66"/>
        <v>0</v>
      </c>
      <c r="F302" s="28">
        <f t="shared" si="66"/>
        <v>0</v>
      </c>
      <c r="G302" s="28">
        <f t="shared" si="66"/>
        <v>0</v>
      </c>
      <c r="H302" s="28">
        <f t="shared" si="66"/>
        <v>0</v>
      </c>
      <c r="I302" s="28">
        <f t="shared" si="66"/>
        <v>0</v>
      </c>
      <c r="J302" s="28">
        <f t="shared" si="66"/>
        <v>0</v>
      </c>
      <c r="K302" s="28">
        <f t="shared" si="66"/>
        <v>0</v>
      </c>
      <c r="L302" s="28">
        <f t="shared" si="66"/>
        <v>0</v>
      </c>
      <c r="M302" s="28">
        <f t="shared" si="66"/>
        <v>0</v>
      </c>
      <c r="N302" s="28">
        <f t="shared" si="66"/>
        <v>0</v>
      </c>
      <c r="O302" s="28">
        <f t="shared" si="66"/>
        <v>0</v>
      </c>
      <c r="P302" s="28">
        <f t="shared" si="66"/>
        <v>0</v>
      </c>
      <c r="Q302" s="28">
        <f t="shared" si="66"/>
        <v>0</v>
      </c>
      <c r="R302" s="28">
        <f t="shared" si="66"/>
        <v>0</v>
      </c>
      <c r="S302" s="28">
        <f t="shared" si="66"/>
        <v>0</v>
      </c>
      <c r="T302" s="28">
        <f t="shared" si="66"/>
        <v>0</v>
      </c>
      <c r="U302" s="28">
        <f t="shared" si="66"/>
        <v>0</v>
      </c>
    </row>
    <row r="303" spans="2:21" hidden="1" x14ac:dyDescent="0.25">
      <c r="B303" s="15" t="s">
        <v>24</v>
      </c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6"/>
    </row>
    <row r="304" spans="2:21" hidden="1" x14ac:dyDescent="0.25">
      <c r="B304" s="15" t="s">
        <v>25</v>
      </c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6"/>
    </row>
    <row r="305" spans="2:21" hidden="1" x14ac:dyDescent="0.25">
      <c r="B305" s="15" t="s">
        <v>26</v>
      </c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6"/>
    </row>
    <row r="306" spans="2:21" hidden="1" x14ac:dyDescent="0.25">
      <c r="B306" s="15" t="s">
        <v>27</v>
      </c>
      <c r="C306" s="24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6"/>
    </row>
    <row r="307" spans="2:21" hidden="1" x14ac:dyDescent="0.25">
      <c r="B307" s="15" t="s">
        <v>28</v>
      </c>
      <c r="C307" s="24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6"/>
    </row>
    <row r="308" spans="2:21" hidden="1" x14ac:dyDescent="0.25">
      <c r="B308" s="15" t="s">
        <v>29</v>
      </c>
      <c r="C308" s="24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6"/>
    </row>
    <row r="309" spans="2:21" hidden="1" x14ac:dyDescent="0.25">
      <c r="B309" s="15" t="s">
        <v>30</v>
      </c>
      <c r="C309" s="24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6"/>
    </row>
    <row r="310" spans="2:21" hidden="1" x14ac:dyDescent="0.25">
      <c r="B310" s="15" t="s">
        <v>31</v>
      </c>
      <c r="C310" s="24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6"/>
    </row>
    <row r="311" spans="2:21" hidden="1" x14ac:dyDescent="0.25">
      <c r="B311" s="15" t="s">
        <v>32</v>
      </c>
      <c r="C311" s="24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6"/>
    </row>
    <row r="312" spans="2:21" hidden="1" x14ac:dyDescent="0.25">
      <c r="B312" s="15" t="s">
        <v>33</v>
      </c>
      <c r="C312" s="24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6"/>
    </row>
    <row r="313" spans="2:21" hidden="1" x14ac:dyDescent="0.25">
      <c r="B313" s="15" t="s">
        <v>0</v>
      </c>
      <c r="C313" s="24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6"/>
    </row>
    <row r="314" spans="2:21" hidden="1" x14ac:dyDescent="0.25">
      <c r="B314" s="15" t="s">
        <v>34</v>
      </c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6"/>
    </row>
    <row r="315" spans="2:21" hidden="1" x14ac:dyDescent="0.25">
      <c r="B315" s="15" t="s">
        <v>35</v>
      </c>
      <c r="C315" s="24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6"/>
    </row>
    <row r="316" spans="2:21" hidden="1" x14ac:dyDescent="0.25">
      <c r="B316" s="27" t="s">
        <v>56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>
        <f>T316/1.22</f>
        <v>0</v>
      </c>
    </row>
    <row r="317" spans="2:21" hidden="1" x14ac:dyDescent="0.25">
      <c r="B317" s="27" t="s">
        <v>57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>
        <f t="shared" ref="U317" si="67">T317/1.22</f>
        <v>0</v>
      </c>
    </row>
    <row r="318" spans="2:21" hidden="1" x14ac:dyDescent="0.25">
      <c r="B318" s="27" t="s">
        <v>58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>
        <f>T318/1.22</f>
        <v>0</v>
      </c>
    </row>
    <row r="319" spans="2:21" hidden="1" x14ac:dyDescent="0.25">
      <c r="B319" s="27" t="s">
        <v>67</v>
      </c>
      <c r="C319" s="28">
        <f>SUM(C303:C318)</f>
        <v>0</v>
      </c>
      <c r="D319" s="28">
        <f t="shared" ref="D319:U319" si="68">SUM(D303:D318)</f>
        <v>0</v>
      </c>
      <c r="E319" s="28">
        <f t="shared" si="68"/>
        <v>0</v>
      </c>
      <c r="F319" s="28">
        <f t="shared" si="68"/>
        <v>0</v>
      </c>
      <c r="G319" s="28">
        <f t="shared" si="68"/>
        <v>0</v>
      </c>
      <c r="H319" s="28">
        <f t="shared" si="68"/>
        <v>0</v>
      </c>
      <c r="I319" s="28">
        <f t="shared" si="68"/>
        <v>0</v>
      </c>
      <c r="J319" s="28">
        <f t="shared" si="68"/>
        <v>0</v>
      </c>
      <c r="K319" s="28">
        <f t="shared" si="68"/>
        <v>0</v>
      </c>
      <c r="L319" s="28">
        <f t="shared" si="68"/>
        <v>0</v>
      </c>
      <c r="M319" s="28">
        <f t="shared" si="68"/>
        <v>0</v>
      </c>
      <c r="N319" s="28">
        <f t="shared" si="68"/>
        <v>0</v>
      </c>
      <c r="O319" s="28">
        <f t="shared" si="68"/>
        <v>0</v>
      </c>
      <c r="P319" s="28">
        <f t="shared" si="68"/>
        <v>0</v>
      </c>
      <c r="Q319" s="28">
        <f t="shared" si="68"/>
        <v>0</v>
      </c>
      <c r="R319" s="28">
        <f t="shared" si="68"/>
        <v>0</v>
      </c>
      <c r="S319" s="28">
        <f t="shared" si="68"/>
        <v>0</v>
      </c>
      <c r="T319" s="28">
        <f t="shared" si="68"/>
        <v>0</v>
      </c>
      <c r="U319" s="28">
        <f t="shared" si="68"/>
        <v>0</v>
      </c>
    </row>
    <row r="320" spans="2:21" hidden="1" x14ac:dyDescent="0.25">
      <c r="B320" s="15" t="s">
        <v>24</v>
      </c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1"/>
    </row>
    <row r="321" spans="2:21" hidden="1" x14ac:dyDescent="0.25">
      <c r="B321" s="15" t="s">
        <v>25</v>
      </c>
      <c r="C321" s="24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6"/>
    </row>
    <row r="322" spans="2:21" hidden="1" x14ac:dyDescent="0.25">
      <c r="B322" s="15" t="s">
        <v>26</v>
      </c>
      <c r="C322" s="24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6"/>
    </row>
    <row r="323" spans="2:21" hidden="1" x14ac:dyDescent="0.25">
      <c r="B323" s="15" t="s">
        <v>27</v>
      </c>
      <c r="C323" s="24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6"/>
    </row>
    <row r="324" spans="2:21" hidden="1" x14ac:dyDescent="0.25">
      <c r="B324" s="15" t="s">
        <v>28</v>
      </c>
      <c r="C324" s="2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6"/>
    </row>
    <row r="325" spans="2:21" hidden="1" x14ac:dyDescent="0.25">
      <c r="B325" s="15" t="s">
        <v>29</v>
      </c>
      <c r="C325" s="24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6"/>
    </row>
    <row r="326" spans="2:21" hidden="1" x14ac:dyDescent="0.25">
      <c r="B326" s="15" t="s">
        <v>30</v>
      </c>
      <c r="C326" s="24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6"/>
    </row>
    <row r="327" spans="2:21" hidden="1" x14ac:dyDescent="0.25">
      <c r="B327" s="15" t="s">
        <v>31</v>
      </c>
      <c r="C327" s="24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6"/>
    </row>
    <row r="328" spans="2:21" hidden="1" x14ac:dyDescent="0.25">
      <c r="B328" s="15" t="s">
        <v>32</v>
      </c>
      <c r="C328" s="24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6"/>
    </row>
    <row r="329" spans="2:21" hidden="1" x14ac:dyDescent="0.25">
      <c r="B329" s="15" t="s">
        <v>33</v>
      </c>
      <c r="C329" s="24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6"/>
    </row>
    <row r="330" spans="2:21" hidden="1" x14ac:dyDescent="0.25">
      <c r="B330" s="15" t="s">
        <v>0</v>
      </c>
      <c r="C330" s="24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6"/>
    </row>
    <row r="331" spans="2:21" hidden="1" x14ac:dyDescent="0.25">
      <c r="B331" s="15" t="s">
        <v>34</v>
      </c>
      <c r="C331" s="24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6"/>
    </row>
    <row r="332" spans="2:21" hidden="1" x14ac:dyDescent="0.25">
      <c r="B332" s="15" t="s">
        <v>35</v>
      </c>
      <c r="C332" s="24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6"/>
    </row>
    <row r="333" spans="2:21" hidden="1" x14ac:dyDescent="0.25">
      <c r="B333" s="27" t="s">
        <v>56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>
        <f>T333/1.22</f>
        <v>0</v>
      </c>
    </row>
    <row r="334" spans="2:21" hidden="1" x14ac:dyDescent="0.25">
      <c r="B334" s="27" t="s">
        <v>57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>
        <f t="shared" ref="U334:U335" si="69">T334/1.22</f>
        <v>0</v>
      </c>
    </row>
    <row r="335" spans="2:21" hidden="1" x14ac:dyDescent="0.25">
      <c r="B335" s="27" t="s">
        <v>58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>
        <f t="shared" si="69"/>
        <v>0</v>
      </c>
    </row>
    <row r="336" spans="2:21" hidden="1" x14ac:dyDescent="0.25">
      <c r="B336" s="27" t="s">
        <v>68</v>
      </c>
      <c r="C336" s="28">
        <f>SUM(C320:C335)</f>
        <v>0</v>
      </c>
      <c r="D336" s="28">
        <f t="shared" ref="D336:U336" si="70">SUM(D320:D335)</f>
        <v>0</v>
      </c>
      <c r="E336" s="28">
        <f t="shared" si="70"/>
        <v>0</v>
      </c>
      <c r="F336" s="28">
        <f t="shared" si="70"/>
        <v>0</v>
      </c>
      <c r="G336" s="28">
        <f t="shared" si="70"/>
        <v>0</v>
      </c>
      <c r="H336" s="28">
        <f t="shared" si="70"/>
        <v>0</v>
      </c>
      <c r="I336" s="28">
        <f t="shared" si="70"/>
        <v>0</v>
      </c>
      <c r="J336" s="28">
        <f t="shared" si="70"/>
        <v>0</v>
      </c>
      <c r="K336" s="28">
        <f t="shared" si="70"/>
        <v>0</v>
      </c>
      <c r="L336" s="28">
        <f t="shared" si="70"/>
        <v>0</v>
      </c>
      <c r="M336" s="28">
        <f t="shared" si="70"/>
        <v>0</v>
      </c>
      <c r="N336" s="28">
        <f t="shared" si="70"/>
        <v>0</v>
      </c>
      <c r="O336" s="28">
        <f t="shared" si="70"/>
        <v>0</v>
      </c>
      <c r="P336" s="28">
        <f t="shared" si="70"/>
        <v>0</v>
      </c>
      <c r="Q336" s="28">
        <f t="shared" si="70"/>
        <v>0</v>
      </c>
      <c r="R336" s="28">
        <f t="shared" si="70"/>
        <v>0</v>
      </c>
      <c r="S336" s="28">
        <f t="shared" si="70"/>
        <v>0</v>
      </c>
      <c r="T336" s="28">
        <f t="shared" si="70"/>
        <v>0</v>
      </c>
      <c r="U336" s="28">
        <f t="shared" si="70"/>
        <v>0</v>
      </c>
    </row>
    <row r="337" spans="2:21" hidden="1" x14ac:dyDescent="0.25">
      <c r="B337" s="15" t="s">
        <v>24</v>
      </c>
      <c r="C337" s="29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1"/>
    </row>
    <row r="338" spans="2:21" hidden="1" x14ac:dyDescent="0.25">
      <c r="B338" s="15" t="s">
        <v>25</v>
      </c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6"/>
    </row>
    <row r="339" spans="2:21" hidden="1" x14ac:dyDescent="0.25">
      <c r="B339" s="15" t="s">
        <v>26</v>
      </c>
      <c r="C339" s="24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6"/>
    </row>
    <row r="340" spans="2:21" hidden="1" x14ac:dyDescent="0.25">
      <c r="B340" s="15" t="s">
        <v>27</v>
      </c>
      <c r="C340" s="24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6"/>
    </row>
    <row r="341" spans="2:21" hidden="1" x14ac:dyDescent="0.25">
      <c r="B341" s="15" t="s">
        <v>28</v>
      </c>
      <c r="C341" s="24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6"/>
    </row>
    <row r="342" spans="2:21" hidden="1" x14ac:dyDescent="0.25">
      <c r="B342" s="15" t="s">
        <v>29</v>
      </c>
      <c r="C342" s="24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6"/>
    </row>
    <row r="343" spans="2:21" hidden="1" x14ac:dyDescent="0.25">
      <c r="B343" s="15" t="s">
        <v>30</v>
      </c>
      <c r="C343" s="24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6"/>
    </row>
    <row r="344" spans="2:21" hidden="1" x14ac:dyDescent="0.25">
      <c r="B344" s="15" t="s">
        <v>31</v>
      </c>
      <c r="C344" s="24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6"/>
    </row>
    <row r="345" spans="2:21" hidden="1" x14ac:dyDescent="0.25">
      <c r="B345" s="15" t="s">
        <v>32</v>
      </c>
      <c r="C345" s="24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6"/>
    </row>
    <row r="346" spans="2:21" hidden="1" x14ac:dyDescent="0.25">
      <c r="B346" s="15" t="s">
        <v>33</v>
      </c>
      <c r="C346" s="24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6"/>
    </row>
    <row r="347" spans="2:21" hidden="1" x14ac:dyDescent="0.25">
      <c r="B347" s="15" t="s">
        <v>0</v>
      </c>
      <c r="C347" s="24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6"/>
    </row>
    <row r="348" spans="2:21" hidden="1" x14ac:dyDescent="0.25">
      <c r="B348" s="15" t="s">
        <v>34</v>
      </c>
      <c r="C348" s="24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6"/>
    </row>
    <row r="349" spans="2:21" hidden="1" x14ac:dyDescent="0.25">
      <c r="B349" s="15" t="s">
        <v>35</v>
      </c>
      <c r="C349" s="24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6"/>
    </row>
    <row r="350" spans="2:21" hidden="1" x14ac:dyDescent="0.25">
      <c r="B350" s="27" t="s">
        <v>56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>
        <f>T350/1.22</f>
        <v>0</v>
      </c>
    </row>
    <row r="351" spans="2:21" hidden="1" x14ac:dyDescent="0.25">
      <c r="B351" s="27" t="s">
        <v>57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>
        <f t="shared" ref="U351:U352" si="71">T351/1.22</f>
        <v>0</v>
      </c>
    </row>
    <row r="352" spans="2:21" hidden="1" x14ac:dyDescent="0.25">
      <c r="B352" s="27" t="s">
        <v>58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>
        <f t="shared" si="71"/>
        <v>0</v>
      </c>
    </row>
    <row r="353" spans="2:21" hidden="1" x14ac:dyDescent="0.25">
      <c r="B353" s="27" t="s">
        <v>69</v>
      </c>
      <c r="C353" s="28">
        <f>SUM(C337:C352)</f>
        <v>0</v>
      </c>
      <c r="D353" s="28">
        <f t="shared" ref="D353:U353" si="72">SUM(D337:D352)</f>
        <v>0</v>
      </c>
      <c r="E353" s="28">
        <f t="shared" si="72"/>
        <v>0</v>
      </c>
      <c r="F353" s="28">
        <f t="shared" si="72"/>
        <v>0</v>
      </c>
      <c r="G353" s="28">
        <f t="shared" si="72"/>
        <v>0</v>
      </c>
      <c r="H353" s="28">
        <f t="shared" si="72"/>
        <v>0</v>
      </c>
      <c r="I353" s="28">
        <f t="shared" si="72"/>
        <v>0</v>
      </c>
      <c r="J353" s="28">
        <f t="shared" si="72"/>
        <v>0</v>
      </c>
      <c r="K353" s="28">
        <f t="shared" si="72"/>
        <v>0</v>
      </c>
      <c r="L353" s="28">
        <f t="shared" si="72"/>
        <v>0</v>
      </c>
      <c r="M353" s="28">
        <f t="shared" si="72"/>
        <v>0</v>
      </c>
      <c r="N353" s="28">
        <f t="shared" si="72"/>
        <v>0</v>
      </c>
      <c r="O353" s="28">
        <f t="shared" si="72"/>
        <v>0</v>
      </c>
      <c r="P353" s="28">
        <f t="shared" si="72"/>
        <v>0</v>
      </c>
      <c r="Q353" s="28">
        <f t="shared" si="72"/>
        <v>0</v>
      </c>
      <c r="R353" s="28">
        <f t="shared" si="72"/>
        <v>0</v>
      </c>
      <c r="S353" s="28">
        <f t="shared" si="72"/>
        <v>0</v>
      </c>
      <c r="T353" s="28">
        <f t="shared" si="72"/>
        <v>0</v>
      </c>
      <c r="U353" s="28">
        <f t="shared" si="72"/>
        <v>0</v>
      </c>
    </row>
    <row r="354" spans="2:21" hidden="1" x14ac:dyDescent="0.25">
      <c r="B354" s="15" t="s">
        <v>24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6"/>
    </row>
    <row r="355" spans="2:21" hidden="1" x14ac:dyDescent="0.25">
      <c r="B355" s="15" t="s">
        <v>25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6"/>
    </row>
    <row r="356" spans="2:21" hidden="1" x14ac:dyDescent="0.25">
      <c r="B356" s="15" t="s">
        <v>26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6"/>
    </row>
    <row r="357" spans="2:21" hidden="1" x14ac:dyDescent="0.25">
      <c r="B357" s="15" t="s">
        <v>27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6"/>
    </row>
    <row r="358" spans="2:21" hidden="1" x14ac:dyDescent="0.25">
      <c r="B358" s="15" t="s">
        <v>28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6"/>
    </row>
    <row r="359" spans="2:21" hidden="1" x14ac:dyDescent="0.25">
      <c r="B359" s="15" t="s">
        <v>29</v>
      </c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6"/>
    </row>
    <row r="360" spans="2:21" hidden="1" x14ac:dyDescent="0.25">
      <c r="B360" s="15" t="s">
        <v>30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6"/>
    </row>
    <row r="361" spans="2:21" hidden="1" x14ac:dyDescent="0.25">
      <c r="B361" s="15" t="s">
        <v>31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6"/>
    </row>
    <row r="362" spans="2:21" hidden="1" x14ac:dyDescent="0.25">
      <c r="B362" s="15" t="s">
        <v>32</v>
      </c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6"/>
    </row>
    <row r="363" spans="2:21" hidden="1" x14ac:dyDescent="0.25">
      <c r="B363" s="15" t="s">
        <v>33</v>
      </c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6"/>
    </row>
    <row r="364" spans="2:21" hidden="1" x14ac:dyDescent="0.25">
      <c r="B364" s="15" t="s">
        <v>0</v>
      </c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6"/>
    </row>
    <row r="365" spans="2:21" hidden="1" x14ac:dyDescent="0.25">
      <c r="B365" s="15" t="s">
        <v>34</v>
      </c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6"/>
    </row>
    <row r="366" spans="2:21" hidden="1" x14ac:dyDescent="0.25">
      <c r="B366" s="15" t="s">
        <v>35</v>
      </c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6"/>
    </row>
    <row r="367" spans="2:21" hidden="1" x14ac:dyDescent="0.25">
      <c r="B367" s="27" t="s">
        <v>56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>
        <f>T367/1.22</f>
        <v>0</v>
      </c>
    </row>
    <row r="368" spans="2:21" hidden="1" x14ac:dyDescent="0.25">
      <c r="B368" s="27" t="s">
        <v>57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>
        <f t="shared" ref="U368:U369" si="73">T368/1.22</f>
        <v>0</v>
      </c>
    </row>
    <row r="369" spans="2:21" hidden="1" x14ac:dyDescent="0.25">
      <c r="B369" s="27" t="s">
        <v>58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>
        <f t="shared" si="73"/>
        <v>0</v>
      </c>
    </row>
    <row r="370" spans="2:21" hidden="1" x14ac:dyDescent="0.25">
      <c r="B370" s="27" t="s">
        <v>75</v>
      </c>
      <c r="C370" s="28">
        <f>SUM(C354:C369)</f>
        <v>0</v>
      </c>
      <c r="D370" s="28">
        <f t="shared" ref="D370:U370" si="74">SUM(D354:D369)</f>
        <v>0</v>
      </c>
      <c r="E370" s="28">
        <f t="shared" si="74"/>
        <v>0</v>
      </c>
      <c r="F370" s="28">
        <f t="shared" si="74"/>
        <v>0</v>
      </c>
      <c r="G370" s="28">
        <f t="shared" si="74"/>
        <v>0</v>
      </c>
      <c r="H370" s="28">
        <f t="shared" si="74"/>
        <v>0</v>
      </c>
      <c r="I370" s="28">
        <f t="shared" si="74"/>
        <v>0</v>
      </c>
      <c r="J370" s="28">
        <f t="shared" si="74"/>
        <v>0</v>
      </c>
      <c r="K370" s="28">
        <f t="shared" si="74"/>
        <v>0</v>
      </c>
      <c r="L370" s="28">
        <f t="shared" si="74"/>
        <v>0</v>
      </c>
      <c r="M370" s="28">
        <f t="shared" si="74"/>
        <v>0</v>
      </c>
      <c r="N370" s="28">
        <f t="shared" si="74"/>
        <v>0</v>
      </c>
      <c r="O370" s="28">
        <f t="shared" si="74"/>
        <v>0</v>
      </c>
      <c r="P370" s="28">
        <f t="shared" si="74"/>
        <v>0</v>
      </c>
      <c r="Q370" s="28">
        <f t="shared" si="74"/>
        <v>0</v>
      </c>
      <c r="R370" s="28">
        <f t="shared" si="74"/>
        <v>0</v>
      </c>
      <c r="S370" s="28">
        <f t="shared" si="74"/>
        <v>0</v>
      </c>
      <c r="T370" s="28">
        <f t="shared" si="74"/>
        <v>0</v>
      </c>
      <c r="U370" s="28">
        <f t="shared" si="74"/>
        <v>0</v>
      </c>
    </row>
    <row r="371" spans="2:21" hidden="1" x14ac:dyDescent="0.25">
      <c r="B371" s="15" t="s">
        <v>24</v>
      </c>
      <c r="C371" s="29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1"/>
    </row>
    <row r="372" spans="2:21" hidden="1" x14ac:dyDescent="0.25">
      <c r="B372" s="15" t="s">
        <v>25</v>
      </c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6"/>
    </row>
    <row r="373" spans="2:21" hidden="1" x14ac:dyDescent="0.25">
      <c r="B373" s="15" t="s">
        <v>26</v>
      </c>
      <c r="C373" s="24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6"/>
    </row>
    <row r="374" spans="2:21" hidden="1" x14ac:dyDescent="0.25">
      <c r="B374" s="15" t="s">
        <v>27</v>
      </c>
      <c r="C374" s="24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6"/>
    </row>
    <row r="375" spans="2:21" hidden="1" x14ac:dyDescent="0.25">
      <c r="B375" s="15" t="s">
        <v>28</v>
      </c>
      <c r="C375" s="24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6"/>
    </row>
    <row r="376" spans="2:21" hidden="1" x14ac:dyDescent="0.25">
      <c r="B376" s="15" t="s">
        <v>29</v>
      </c>
      <c r="C376" s="24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6"/>
    </row>
    <row r="377" spans="2:21" hidden="1" x14ac:dyDescent="0.25">
      <c r="B377" s="15" t="s">
        <v>30</v>
      </c>
      <c r="C377" s="24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6"/>
    </row>
    <row r="378" spans="2:21" hidden="1" x14ac:dyDescent="0.25">
      <c r="B378" s="15" t="s">
        <v>31</v>
      </c>
      <c r="C378" s="24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6"/>
    </row>
    <row r="379" spans="2:21" hidden="1" x14ac:dyDescent="0.25">
      <c r="B379" s="15" t="s">
        <v>32</v>
      </c>
      <c r="C379" s="24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6"/>
    </row>
    <row r="380" spans="2:21" hidden="1" x14ac:dyDescent="0.25">
      <c r="B380" s="15" t="s">
        <v>33</v>
      </c>
      <c r="C380" s="24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6"/>
    </row>
    <row r="381" spans="2:21" hidden="1" x14ac:dyDescent="0.25">
      <c r="B381" s="15" t="s">
        <v>0</v>
      </c>
      <c r="C381" s="24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6"/>
    </row>
    <row r="382" spans="2:21" hidden="1" x14ac:dyDescent="0.25">
      <c r="B382" s="15" t="s">
        <v>34</v>
      </c>
      <c r="C382" s="24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6"/>
    </row>
    <row r="383" spans="2:21" hidden="1" x14ac:dyDescent="0.25">
      <c r="B383" s="15" t="s">
        <v>35</v>
      </c>
      <c r="C383" s="24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6"/>
    </row>
    <row r="384" spans="2:21" hidden="1" x14ac:dyDescent="0.25">
      <c r="B384" s="27" t="s">
        <v>56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>
        <f>T384/1.22</f>
        <v>0</v>
      </c>
    </row>
    <row r="385" spans="2:21" hidden="1" x14ac:dyDescent="0.25">
      <c r="B385" s="27" t="s">
        <v>57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>
        <f t="shared" ref="U385:U386" si="75">T385/1.22</f>
        <v>0</v>
      </c>
    </row>
    <row r="386" spans="2:21" hidden="1" x14ac:dyDescent="0.25">
      <c r="B386" s="27" t="s">
        <v>58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>
        <f t="shared" si="75"/>
        <v>0</v>
      </c>
    </row>
    <row r="387" spans="2:21" hidden="1" x14ac:dyDescent="0.25">
      <c r="B387" s="27" t="s">
        <v>71</v>
      </c>
      <c r="C387" s="28">
        <f>SUM(C371:C386)</f>
        <v>0</v>
      </c>
      <c r="D387" s="28">
        <f t="shared" ref="D387:U387" si="76">SUM(D371:D386)</f>
        <v>0</v>
      </c>
      <c r="E387" s="28">
        <f t="shared" si="76"/>
        <v>0</v>
      </c>
      <c r="F387" s="28">
        <f t="shared" si="76"/>
        <v>0</v>
      </c>
      <c r="G387" s="28">
        <f t="shared" si="76"/>
        <v>0</v>
      </c>
      <c r="H387" s="28">
        <f t="shared" si="76"/>
        <v>0</v>
      </c>
      <c r="I387" s="28">
        <f t="shared" si="76"/>
        <v>0</v>
      </c>
      <c r="J387" s="28">
        <f t="shared" si="76"/>
        <v>0</v>
      </c>
      <c r="K387" s="28">
        <f t="shared" si="76"/>
        <v>0</v>
      </c>
      <c r="L387" s="28">
        <f t="shared" si="76"/>
        <v>0</v>
      </c>
      <c r="M387" s="28">
        <f t="shared" si="76"/>
        <v>0</v>
      </c>
      <c r="N387" s="28">
        <f t="shared" si="76"/>
        <v>0</v>
      </c>
      <c r="O387" s="28">
        <f t="shared" si="76"/>
        <v>0</v>
      </c>
      <c r="P387" s="28">
        <f t="shared" si="76"/>
        <v>0</v>
      </c>
      <c r="Q387" s="28">
        <f t="shared" si="76"/>
        <v>0</v>
      </c>
      <c r="R387" s="28">
        <f t="shared" si="76"/>
        <v>0</v>
      </c>
      <c r="S387" s="28">
        <f t="shared" si="76"/>
        <v>0</v>
      </c>
      <c r="T387" s="28">
        <f t="shared" si="76"/>
        <v>0</v>
      </c>
      <c r="U387" s="28">
        <f t="shared" si="76"/>
        <v>0</v>
      </c>
    </row>
    <row r="388" spans="2:21" hidden="1" x14ac:dyDescent="0.25">
      <c r="B388" s="15" t="s">
        <v>24</v>
      </c>
      <c r="C388" s="29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1"/>
    </row>
    <row r="389" spans="2:21" hidden="1" x14ac:dyDescent="0.25">
      <c r="B389" s="15" t="s">
        <v>25</v>
      </c>
      <c r="C389" s="24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6"/>
    </row>
    <row r="390" spans="2:21" hidden="1" x14ac:dyDescent="0.25">
      <c r="B390" s="15" t="s">
        <v>26</v>
      </c>
      <c r="C390" s="24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6"/>
    </row>
    <row r="391" spans="2:21" hidden="1" x14ac:dyDescent="0.25">
      <c r="B391" s="15" t="s">
        <v>27</v>
      </c>
      <c r="C391" s="24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6"/>
    </row>
    <row r="392" spans="2:21" hidden="1" x14ac:dyDescent="0.25">
      <c r="B392" s="15" t="s">
        <v>28</v>
      </c>
      <c r="C392" s="24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6"/>
    </row>
    <row r="393" spans="2:21" hidden="1" x14ac:dyDescent="0.25">
      <c r="B393" s="15" t="s">
        <v>29</v>
      </c>
      <c r="C393" s="2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6"/>
    </row>
    <row r="394" spans="2:21" hidden="1" x14ac:dyDescent="0.25">
      <c r="B394" s="15" t="s">
        <v>30</v>
      </c>
      <c r="C394" s="24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6"/>
    </row>
    <row r="395" spans="2:21" hidden="1" x14ac:dyDescent="0.25">
      <c r="B395" s="15" t="s">
        <v>31</v>
      </c>
      <c r="C395" s="24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6"/>
    </row>
    <row r="396" spans="2:21" hidden="1" x14ac:dyDescent="0.25">
      <c r="B396" s="15" t="s">
        <v>32</v>
      </c>
      <c r="C396" s="24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6"/>
    </row>
    <row r="397" spans="2:21" hidden="1" x14ac:dyDescent="0.25">
      <c r="B397" s="15" t="s">
        <v>33</v>
      </c>
      <c r="C397" s="24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6"/>
    </row>
    <row r="398" spans="2:21" hidden="1" x14ac:dyDescent="0.25">
      <c r="B398" s="15" t="s">
        <v>0</v>
      </c>
      <c r="C398" s="24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6"/>
    </row>
    <row r="399" spans="2:21" hidden="1" x14ac:dyDescent="0.25">
      <c r="B399" s="15" t="s">
        <v>34</v>
      </c>
      <c r="C399" s="24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6"/>
    </row>
    <row r="400" spans="2:21" hidden="1" x14ac:dyDescent="0.25">
      <c r="B400" s="15" t="s">
        <v>35</v>
      </c>
      <c r="C400" s="24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6"/>
    </row>
    <row r="401" spans="2:21" hidden="1" x14ac:dyDescent="0.25">
      <c r="B401" s="27" t="s">
        <v>56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2:21" hidden="1" x14ac:dyDescent="0.25">
      <c r="B402" s="27" t="s">
        <v>57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2:21" hidden="1" x14ac:dyDescent="0.25">
      <c r="B403" s="27" t="s">
        <v>58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2:21" hidden="1" x14ac:dyDescent="0.25">
      <c r="B404" s="27" t="s">
        <v>72</v>
      </c>
      <c r="C404" s="28">
        <f>SUM(C388:C403)</f>
        <v>0</v>
      </c>
      <c r="D404" s="28">
        <f t="shared" ref="D404:U404" si="77">SUM(D388:D403)</f>
        <v>0</v>
      </c>
      <c r="E404" s="28">
        <f t="shared" si="77"/>
        <v>0</v>
      </c>
      <c r="F404" s="28">
        <f t="shared" si="77"/>
        <v>0</v>
      </c>
      <c r="G404" s="28">
        <f t="shared" si="77"/>
        <v>0</v>
      </c>
      <c r="H404" s="28">
        <f t="shared" si="77"/>
        <v>0</v>
      </c>
      <c r="I404" s="28">
        <f t="shared" si="77"/>
        <v>0</v>
      </c>
      <c r="J404" s="28">
        <f t="shared" si="77"/>
        <v>0</v>
      </c>
      <c r="K404" s="28">
        <f t="shared" si="77"/>
        <v>0</v>
      </c>
      <c r="L404" s="28">
        <f t="shared" si="77"/>
        <v>0</v>
      </c>
      <c r="M404" s="28">
        <f t="shared" si="77"/>
        <v>0</v>
      </c>
      <c r="N404" s="28">
        <f t="shared" si="77"/>
        <v>0</v>
      </c>
      <c r="O404" s="28">
        <f t="shared" si="77"/>
        <v>0</v>
      </c>
      <c r="P404" s="28">
        <f t="shared" si="77"/>
        <v>0</v>
      </c>
      <c r="Q404" s="28">
        <f t="shared" si="77"/>
        <v>0</v>
      </c>
      <c r="R404" s="28">
        <f t="shared" si="77"/>
        <v>0</v>
      </c>
      <c r="S404" s="28">
        <f t="shared" si="77"/>
        <v>0</v>
      </c>
      <c r="T404" s="28">
        <f t="shared" si="77"/>
        <v>0</v>
      </c>
      <c r="U404" s="28">
        <f t="shared" si="77"/>
        <v>0</v>
      </c>
    </row>
    <row r="405" spans="2:21" hidden="1" x14ac:dyDescent="0.25">
      <c r="B405" s="15" t="s">
        <v>24</v>
      </c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1"/>
    </row>
    <row r="406" spans="2:21" hidden="1" x14ac:dyDescent="0.25">
      <c r="B406" s="15" t="s">
        <v>25</v>
      </c>
      <c r="C406" s="24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6"/>
    </row>
    <row r="407" spans="2:21" hidden="1" x14ac:dyDescent="0.25">
      <c r="B407" s="15" t="s">
        <v>26</v>
      </c>
      <c r="C407" s="24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6"/>
    </row>
    <row r="408" spans="2:21" hidden="1" x14ac:dyDescent="0.25">
      <c r="B408" s="15" t="s">
        <v>27</v>
      </c>
      <c r="C408" s="24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6"/>
    </row>
    <row r="409" spans="2:21" hidden="1" x14ac:dyDescent="0.25">
      <c r="B409" s="15" t="s">
        <v>28</v>
      </c>
      <c r="C409" s="24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6"/>
    </row>
    <row r="410" spans="2:21" hidden="1" x14ac:dyDescent="0.25">
      <c r="B410" s="15" t="s">
        <v>29</v>
      </c>
      <c r="C410" s="24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6"/>
    </row>
    <row r="411" spans="2:21" hidden="1" x14ac:dyDescent="0.25">
      <c r="B411" s="15" t="s">
        <v>30</v>
      </c>
      <c r="C411" s="24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6"/>
    </row>
    <row r="412" spans="2:21" hidden="1" x14ac:dyDescent="0.25">
      <c r="B412" s="15" t="s">
        <v>31</v>
      </c>
      <c r="C412" s="24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6"/>
    </row>
    <row r="413" spans="2:21" hidden="1" x14ac:dyDescent="0.25">
      <c r="B413" s="15" t="s">
        <v>32</v>
      </c>
      <c r="C413" s="24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6"/>
    </row>
    <row r="414" spans="2:21" hidden="1" x14ac:dyDescent="0.25">
      <c r="B414" s="15" t="s">
        <v>33</v>
      </c>
      <c r="C414" s="24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6"/>
    </row>
    <row r="415" spans="2:21" hidden="1" x14ac:dyDescent="0.25">
      <c r="B415" s="15" t="s">
        <v>0</v>
      </c>
      <c r="C415" s="24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6"/>
    </row>
    <row r="416" spans="2:21" hidden="1" x14ac:dyDescent="0.25">
      <c r="B416" s="15" t="s">
        <v>34</v>
      </c>
      <c r="C416" s="24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6"/>
    </row>
    <row r="417" spans="2:21" hidden="1" x14ac:dyDescent="0.25">
      <c r="B417" s="15" t="s">
        <v>35</v>
      </c>
      <c r="C417" s="24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6"/>
    </row>
    <row r="418" spans="2:21" hidden="1" x14ac:dyDescent="0.25">
      <c r="B418" s="27" t="s">
        <v>56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2:21" hidden="1" x14ac:dyDescent="0.25">
      <c r="B419" s="27" t="s">
        <v>57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2:21" hidden="1" x14ac:dyDescent="0.25">
      <c r="B420" s="27" t="s">
        <v>58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2:21" hidden="1" x14ac:dyDescent="0.25">
      <c r="B421" s="27" t="s">
        <v>73</v>
      </c>
      <c r="C421" s="28">
        <f>SUM(C405:C420)</f>
        <v>0</v>
      </c>
      <c r="D421" s="28">
        <f t="shared" ref="D421:U421" si="78">SUM(D405:D420)</f>
        <v>0</v>
      </c>
      <c r="E421" s="28">
        <f t="shared" si="78"/>
        <v>0</v>
      </c>
      <c r="F421" s="28">
        <f t="shared" si="78"/>
        <v>0</v>
      </c>
      <c r="G421" s="28">
        <f t="shared" si="78"/>
        <v>0</v>
      </c>
      <c r="H421" s="28">
        <f t="shared" si="78"/>
        <v>0</v>
      </c>
      <c r="I421" s="28">
        <f t="shared" si="78"/>
        <v>0</v>
      </c>
      <c r="J421" s="28">
        <f t="shared" si="78"/>
        <v>0</v>
      </c>
      <c r="K421" s="28">
        <f t="shared" si="78"/>
        <v>0</v>
      </c>
      <c r="L421" s="28">
        <f t="shared" si="78"/>
        <v>0</v>
      </c>
      <c r="M421" s="28">
        <f t="shared" si="78"/>
        <v>0</v>
      </c>
      <c r="N421" s="28">
        <f t="shared" si="78"/>
        <v>0</v>
      </c>
      <c r="O421" s="28">
        <f t="shared" si="78"/>
        <v>0</v>
      </c>
      <c r="P421" s="28">
        <f t="shared" si="78"/>
        <v>0</v>
      </c>
      <c r="Q421" s="28">
        <f t="shared" si="78"/>
        <v>0</v>
      </c>
      <c r="R421" s="28">
        <f t="shared" si="78"/>
        <v>0</v>
      </c>
      <c r="S421" s="28">
        <f t="shared" si="78"/>
        <v>0</v>
      </c>
      <c r="T421" s="28">
        <f t="shared" si="78"/>
        <v>0</v>
      </c>
      <c r="U421" s="28">
        <f t="shared" si="78"/>
        <v>0</v>
      </c>
    </row>
    <row r="422" spans="2:21" x14ac:dyDescent="0.25">
      <c r="B422" s="13" t="s">
        <v>76</v>
      </c>
      <c r="C422" s="14">
        <f t="shared" ref="C422:U422" si="79">+C234+C251+C268+C285+C302+C319+C336+C353+C370+C387+C404+C421</f>
        <v>7024061</v>
      </c>
      <c r="D422" s="14">
        <f t="shared" si="79"/>
        <v>963176991.62000012</v>
      </c>
      <c r="E422" s="14">
        <f t="shared" si="79"/>
        <v>31714</v>
      </c>
      <c r="F422" s="14">
        <f t="shared" si="79"/>
        <v>3729523.67</v>
      </c>
      <c r="G422" s="14">
        <f t="shared" si="79"/>
        <v>170383</v>
      </c>
      <c r="H422" s="14">
        <f t="shared" si="79"/>
        <v>33898166</v>
      </c>
      <c r="I422" s="14">
        <f t="shared" si="79"/>
        <v>277245</v>
      </c>
      <c r="J422" s="14">
        <f t="shared" si="79"/>
        <v>45241834.569999993</v>
      </c>
      <c r="K422" s="14">
        <f t="shared" si="79"/>
        <v>63383</v>
      </c>
      <c r="L422" s="14">
        <f t="shared" si="79"/>
        <v>12065971.66</v>
      </c>
      <c r="M422" s="14">
        <f t="shared" si="79"/>
        <v>9092</v>
      </c>
      <c r="N422" s="14">
        <f t="shared" si="79"/>
        <v>1855423.7000000004</v>
      </c>
      <c r="O422" s="14">
        <f t="shared" si="79"/>
        <v>473454</v>
      </c>
      <c r="P422" s="14">
        <f t="shared" si="79"/>
        <v>185188650.80000004</v>
      </c>
      <c r="Q422" s="14">
        <f t="shared" si="79"/>
        <v>11760</v>
      </c>
      <c r="R422" s="14">
        <f t="shared" si="79"/>
        <v>5762066.5800000001</v>
      </c>
      <c r="S422" s="14">
        <f t="shared" si="79"/>
        <v>8061092</v>
      </c>
      <c r="T422" s="14">
        <f t="shared" si="79"/>
        <v>1373708575.6000004</v>
      </c>
      <c r="U422" s="14">
        <f t="shared" si="79"/>
        <v>1125990635.737705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F03-DA08-4648-807E-6FCB2694B936}">
  <sheetPr>
    <outlinePr summaryRight="0"/>
    <pageSetUpPr fitToPage="1"/>
  </sheetPr>
  <dimension ref="B1:U346"/>
  <sheetViews>
    <sheetView showGridLines="0" zoomScale="80" zoomScaleNormal="80" workbookViewId="0">
      <pane xSplit="2" ySplit="6" topLeftCell="C189" activePane="bottomRight" state="frozen"/>
      <selection pane="topRight" activeCell="C1" sqref="C1"/>
      <selection pane="bottomLeft" activeCell="A9" sqref="A9"/>
      <selection pane="bottomRight" activeCell="G223" sqref="G223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6.85546875" style="1" bestFit="1" customWidth="1"/>
    <col min="5" max="19" width="16.28515625" style="1" customWidth="1"/>
    <col min="20" max="20" width="17.85546875" style="1" bestFit="1" customWidth="1"/>
    <col min="21" max="21" width="18.7109375" style="1" customWidth="1"/>
    <col min="22" max="22" width="29.5703125" style="1" customWidth="1"/>
    <col min="23" max="16384" width="11.42578125" style="1"/>
  </cols>
  <sheetData>
    <row r="1" spans="2:21" x14ac:dyDescent="0.25">
      <c r="C1" s="18" t="s">
        <v>20</v>
      </c>
    </row>
    <row r="2" spans="2:21" x14ac:dyDescent="0.25">
      <c r="C2" s="5" t="s">
        <v>37</v>
      </c>
      <c r="D2" s="3"/>
      <c r="E2" s="4"/>
    </row>
    <row r="3" spans="2:21" x14ac:dyDescent="0.25">
      <c r="C3" s="19"/>
      <c r="E3" s="4"/>
    </row>
    <row r="4" spans="2:21" x14ac:dyDescent="0.25">
      <c r="C4" s="5"/>
      <c r="E4" s="4"/>
    </row>
    <row r="5" spans="2:21" x14ac:dyDescent="0.25">
      <c r="C5" s="5"/>
      <c r="D5" s="3"/>
      <c r="E5" s="4"/>
    </row>
    <row r="6" spans="2:21" s="7" customFormat="1" ht="30" x14ac:dyDescent="0.25">
      <c r="B6" s="6" t="s">
        <v>36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59</v>
      </c>
      <c r="R6" s="6" t="s">
        <v>60</v>
      </c>
      <c r="S6" s="23" t="s">
        <v>15</v>
      </c>
      <c r="T6" s="23" t="s">
        <v>16</v>
      </c>
      <c r="U6" s="23" t="s">
        <v>17</v>
      </c>
    </row>
    <row r="8" spans="2:21" x14ac:dyDescent="0.25">
      <c r="B8" s="17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x14ac:dyDescent="0.25">
      <c r="B9" s="1" t="s">
        <v>24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x14ac:dyDescent="0.25">
      <c r="B10" s="1" t="s">
        <v>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x14ac:dyDescent="0.25">
      <c r="B11" s="1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2:21" x14ac:dyDescent="0.25">
      <c r="B12" s="1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21" x14ac:dyDescent="0.25">
      <c r="B13" s="1" t="s">
        <v>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2:21" x14ac:dyDescent="0.25">
      <c r="B14" s="1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1" x14ac:dyDescent="0.25">
      <c r="B15" s="1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x14ac:dyDescent="0.25">
      <c r="B16" s="1" t="s">
        <v>31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x14ac:dyDescent="0.25">
      <c r="B17" s="1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x14ac:dyDescent="0.25">
      <c r="B18" s="1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x14ac:dyDescent="0.25">
      <c r="B19" s="1" t="s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x14ac:dyDescent="0.25">
      <c r="B20" s="1" t="s">
        <v>34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x14ac:dyDescent="0.25">
      <c r="B21" s="1" t="s">
        <v>35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5">
      <c r="B22" s="8" t="s">
        <v>39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x14ac:dyDescent="0.25">
      <c r="B23" s="1" t="s">
        <v>24</v>
      </c>
      <c r="C23" s="20">
        <f>('Detalle por mes'!C28/'Detalle por mes'!C11)-1</f>
        <v>-4.2408693027467526E-2</v>
      </c>
      <c r="D23" s="20">
        <f>('Detalle por mes'!D28/'Detalle por mes'!D11)-1</f>
        <v>-5.8985780787086384E-2</v>
      </c>
      <c r="E23" s="20">
        <f>('Detalle por mes'!E28/'Detalle por mes'!E11)-1</f>
        <v>0.21830985915492951</v>
      </c>
      <c r="F23" s="20">
        <f>('Detalle por mes'!F28/'Detalle por mes'!F11)-1</f>
        <v>0.22136970730321082</v>
      </c>
      <c r="G23" s="20">
        <f>('Detalle por mes'!G28/'Detalle por mes'!G11)-1</f>
        <v>6.5560165975103724E-2</v>
      </c>
      <c r="H23" s="20">
        <f>('Detalle por mes'!H28/'Detalle por mes'!H11)-1</f>
        <v>4.9563858124082927E-2</v>
      </c>
      <c r="I23" s="20">
        <f>('Detalle por mes'!I28/'Detalle por mes'!I11)-1</f>
        <v>-1.5439429928741144E-2</v>
      </c>
      <c r="J23" s="20">
        <f>('Detalle por mes'!J28/'Detalle por mes'!J11)-1</f>
        <v>-1.2948212443226415E-2</v>
      </c>
      <c r="K23" s="20">
        <f>('Detalle por mes'!K28/'Detalle por mes'!K11)-1</f>
        <v>-4.1958041958041981E-2</v>
      </c>
      <c r="L23" s="20">
        <f>('Detalle por mes'!L28/'Detalle por mes'!L11)-1</f>
        <v>-4.4090197234213591E-2</v>
      </c>
      <c r="M23" s="20">
        <f>('Detalle por mes'!M28/'Detalle por mes'!M11)-1</f>
        <v>0.19718309859154926</v>
      </c>
      <c r="N23" s="20">
        <f>('Detalle por mes'!N28/'Detalle por mes'!N11)-1</f>
        <v>0.11177340239798395</v>
      </c>
      <c r="O23" s="20">
        <f>('Detalle por mes'!O28/'Detalle por mes'!O11)-1</f>
        <v>-1.1035256709997165E-2</v>
      </c>
      <c r="P23" s="20">
        <f>('Detalle por mes'!P28/'Detalle por mes'!P11)-1</f>
        <v>-5.0228503429088356E-3</v>
      </c>
      <c r="Q23" s="20"/>
      <c r="R23" s="20"/>
      <c r="S23" s="20">
        <f>('Detalle por mes'!S28/'Detalle por mes'!S11)-1</f>
        <v>-3.0167339387823788E-2</v>
      </c>
      <c r="T23" s="20">
        <f>('Detalle por mes'!T28/'Detalle por mes'!T11)-1</f>
        <v>-2.9056809854471233E-2</v>
      </c>
      <c r="U23" s="20">
        <f>('Detalle por mes'!U28/'Detalle por mes'!U11)-1</f>
        <v>-2.90568098544709E-2</v>
      </c>
    </row>
    <row r="24" spans="2:21" x14ac:dyDescent="0.25">
      <c r="B24" s="1" t="s">
        <v>25</v>
      </c>
      <c r="C24" s="20">
        <f>('Detalle por mes'!C29/'Detalle por mes'!C12)-1</f>
        <v>0.24114979895628363</v>
      </c>
      <c r="D24" s="20">
        <f>('Detalle por mes'!D29/'Detalle por mes'!D12)-1</f>
        <v>9.9401108547391814E-2</v>
      </c>
      <c r="E24" s="20">
        <f>('Detalle por mes'!E29/'Detalle por mes'!E12)-1</f>
        <v>0.16197822141560803</v>
      </c>
      <c r="F24" s="20">
        <f>('Detalle por mes'!F29/'Detalle por mes'!F12)-1</f>
        <v>9.5743474784180993E-2</v>
      </c>
      <c r="G24" s="20">
        <f>('Detalle por mes'!G29/'Detalle por mes'!G12)-1</f>
        <v>0.14432989690721643</v>
      </c>
      <c r="H24" s="20">
        <f>('Detalle por mes'!H29/'Detalle por mes'!H12)-1</f>
        <v>0.15229637318953348</v>
      </c>
      <c r="I24" s="20">
        <f>('Detalle por mes'!I29/'Detalle por mes'!I12)-1</f>
        <v>-4.5760000000000023E-2</v>
      </c>
      <c r="J24" s="20">
        <f>('Detalle por mes'!J29/'Detalle por mes'!J12)-1</f>
        <v>-5.5245141145810361E-2</v>
      </c>
      <c r="K24" s="20">
        <f>('Detalle por mes'!K29/'Detalle por mes'!K12)-1</f>
        <v>-0.24843049327354261</v>
      </c>
      <c r="L24" s="20">
        <f>('Detalle por mes'!L29/'Detalle por mes'!L12)-1</f>
        <v>-0.24272641988062593</v>
      </c>
      <c r="M24" s="20">
        <f>('Detalle por mes'!M29/'Detalle por mes'!M12)-1</f>
        <v>-0.13846153846153841</v>
      </c>
      <c r="N24" s="20">
        <f>('Detalle por mes'!N29/'Detalle por mes'!N12)-1</f>
        <v>-0.19194399906143678</v>
      </c>
      <c r="O24" s="20">
        <f>('Detalle por mes'!O29/'Detalle por mes'!O12)-1</f>
        <v>0.12667050993134521</v>
      </c>
      <c r="P24" s="20">
        <f>('Detalle por mes'!P29/'Detalle por mes'!P12)-1</f>
        <v>0.13171907865828891</v>
      </c>
      <c r="Q24" s="20"/>
      <c r="R24" s="20"/>
      <c r="S24" s="20">
        <f>('Detalle por mes'!S29/'Detalle por mes'!S12)-1</f>
        <v>0.18587081827033924</v>
      </c>
      <c r="T24" s="20">
        <f>('Detalle por mes'!T29/'Detalle por mes'!T12)-1</f>
        <v>0.10371419050017394</v>
      </c>
      <c r="U24" s="20">
        <f>('Detalle por mes'!U29/'Detalle por mes'!U12)-1</f>
        <v>0.10371419050017527</v>
      </c>
    </row>
    <row r="25" spans="2:21" x14ac:dyDescent="0.25">
      <c r="B25" s="1" t="s">
        <v>26</v>
      </c>
      <c r="C25" s="20">
        <f>('Detalle por mes'!C30/'Detalle por mes'!C13)-1</f>
        <v>-2.9428384487271031E-2</v>
      </c>
      <c r="D25" s="20">
        <f>('Detalle por mes'!D30/'Detalle por mes'!D13)-1</f>
        <v>-6.6635033249580866E-2</v>
      </c>
      <c r="E25" s="20">
        <f>('Detalle por mes'!E30/'Detalle por mes'!E13)-1</f>
        <v>0.23586206896551731</v>
      </c>
      <c r="F25" s="20">
        <f>('Detalle por mes'!F30/'Detalle por mes'!F13)-1</f>
        <v>0.14123163131110972</v>
      </c>
      <c r="G25" s="20">
        <f>('Detalle por mes'!G30/'Detalle por mes'!G13)-1</f>
        <v>6.1621368322399173E-2</v>
      </c>
      <c r="H25" s="20">
        <f>('Detalle por mes'!H30/'Detalle por mes'!H13)-1</f>
        <v>9.871071417942634E-3</v>
      </c>
      <c r="I25" s="20">
        <f>('Detalle por mes'!I30/'Detalle por mes'!I13)-1</f>
        <v>1.4687100893997496E-2</v>
      </c>
      <c r="J25" s="20">
        <f>('Detalle por mes'!J30/'Detalle por mes'!J13)-1</f>
        <v>2.9081469077052668E-2</v>
      </c>
      <c r="K25" s="20">
        <f>('Detalle por mes'!K30/'Detalle por mes'!K13)-1</f>
        <v>-6.294014084507038E-2</v>
      </c>
      <c r="L25" s="20">
        <f>('Detalle por mes'!L30/'Detalle por mes'!L13)-1</f>
        <v>-7.1152830211276163E-2</v>
      </c>
      <c r="M25" s="20">
        <f>('Detalle por mes'!M30/'Detalle por mes'!M13)-1</f>
        <v>3.8235294117647145E-2</v>
      </c>
      <c r="N25" s="20">
        <f>('Detalle por mes'!N30/'Detalle por mes'!N13)-1</f>
        <v>4.8996929740866335E-2</v>
      </c>
      <c r="O25" s="20">
        <f>('Detalle por mes'!O30/'Detalle por mes'!O13)-1</f>
        <v>-9.2852054143908846E-2</v>
      </c>
      <c r="P25" s="20">
        <f>('Detalle por mes'!P30/'Detalle por mes'!P13)-1</f>
        <v>-9.6334561718710687E-2</v>
      </c>
      <c r="Q25" s="20"/>
      <c r="R25" s="20"/>
      <c r="S25" s="20">
        <f>('Detalle por mes'!S30/'Detalle por mes'!S13)-1</f>
        <v>-2.9410303233580515E-2</v>
      </c>
      <c r="T25" s="20">
        <f>('Detalle por mes'!T30/'Detalle por mes'!T13)-1</f>
        <v>-6.4319081113149656E-2</v>
      </c>
      <c r="U25" s="20">
        <f>('Detalle por mes'!U30/'Detalle por mes'!U13)-1</f>
        <v>-6.4319081113148657E-2</v>
      </c>
    </row>
    <row r="26" spans="2:21" x14ac:dyDescent="0.25">
      <c r="B26" s="1" t="s">
        <v>27</v>
      </c>
      <c r="C26" s="20">
        <f>('Detalle por mes'!C31/'Detalle por mes'!C14)-1</f>
        <v>-0.26150004028035123</v>
      </c>
      <c r="D26" s="20">
        <f>('Detalle por mes'!D31/'Detalle por mes'!D14)-1</f>
        <v>-0.26159401401053928</v>
      </c>
      <c r="E26" s="20">
        <f>('Detalle por mes'!E31/'Detalle por mes'!E14)-1</f>
        <v>-0.10543130990415339</v>
      </c>
      <c r="F26" s="20">
        <f>('Detalle por mes'!F31/'Detalle por mes'!F14)-1</f>
        <v>-0.10538446763557197</v>
      </c>
      <c r="G26" s="20">
        <f>('Detalle por mes'!G31/'Detalle por mes'!G14)-1</f>
        <v>-0.12393003349460363</v>
      </c>
      <c r="H26" s="20">
        <f>('Detalle por mes'!H31/'Detalle por mes'!H14)-1</f>
        <v>-0.12349405599826946</v>
      </c>
      <c r="I26" s="20">
        <f>('Detalle por mes'!I31/'Detalle por mes'!I14)-1</f>
        <v>-0.22953904045155216</v>
      </c>
      <c r="J26" s="20">
        <f>('Detalle por mes'!J31/'Detalle por mes'!J14)-1</f>
        <v>-0.22827534894623658</v>
      </c>
      <c r="K26" s="20">
        <f>('Detalle por mes'!K31/'Detalle por mes'!K14)-1</f>
        <v>-0.12786259541984735</v>
      </c>
      <c r="L26" s="20">
        <f>('Detalle por mes'!L31/'Detalle por mes'!L14)-1</f>
        <v>-0.12917755963902389</v>
      </c>
      <c r="M26" s="20">
        <f>('Detalle por mes'!M31/'Detalle por mes'!M14)-1</f>
        <v>-7.0707070707070718E-2</v>
      </c>
      <c r="N26" s="20">
        <f>('Detalle por mes'!N31/'Detalle por mes'!N14)-1</f>
        <v>-7.0444528914412441E-2</v>
      </c>
      <c r="O26" s="20">
        <f>('Detalle por mes'!O31/'Detalle por mes'!O14)-1</f>
        <v>3.9957939011566745E-2</v>
      </c>
      <c r="P26" s="20">
        <f>('Detalle por mes'!P31/'Detalle por mes'!P14)-1</f>
        <v>3.8122054075671263E-2</v>
      </c>
      <c r="Q26" s="20"/>
      <c r="R26" s="20"/>
      <c r="S26" s="20">
        <f>('Detalle por mes'!S31/'Detalle por mes'!S14)-1</f>
        <v>-0.24709539393554258</v>
      </c>
      <c r="T26" s="20">
        <f>('Detalle por mes'!T31/'Detalle por mes'!T14)-1</f>
        <v>-0.2276166236853413</v>
      </c>
      <c r="U26" s="20">
        <f>('Detalle por mes'!U31/'Detalle por mes'!U14)-1</f>
        <v>-0.22761662368534119</v>
      </c>
    </row>
    <row r="27" spans="2:21" x14ac:dyDescent="0.25">
      <c r="B27" s="1" t="s">
        <v>28</v>
      </c>
      <c r="C27" s="20">
        <f>('Detalle por mes'!C32/'Detalle por mes'!C15)-1</f>
        <v>-5.5842445680940878E-2</v>
      </c>
      <c r="D27" s="20">
        <f>('Detalle por mes'!D32/'Detalle por mes'!D15)-1</f>
        <v>-6.5637820790102164E-2</v>
      </c>
      <c r="E27" s="20">
        <f>('Detalle por mes'!E32/'Detalle por mes'!E15)-1</f>
        <v>-4.5416666666666661E-2</v>
      </c>
      <c r="F27" s="20">
        <f>('Detalle por mes'!F32/'Detalle por mes'!F15)-1</f>
        <v>-9.4347929822098386E-2</v>
      </c>
      <c r="G27" s="20">
        <f>('Detalle por mes'!G32/'Detalle por mes'!G15)-1</f>
        <v>-5.0913205107483428E-2</v>
      </c>
      <c r="H27" s="20">
        <f>('Detalle por mes'!H32/'Detalle por mes'!H15)-1</f>
        <v>-5.3720843070027779E-2</v>
      </c>
      <c r="I27" s="20">
        <f>('Detalle por mes'!I32/'Detalle por mes'!I15)-1</f>
        <v>-3.2716717504673865E-2</v>
      </c>
      <c r="J27" s="20">
        <f>('Detalle por mes'!J32/'Detalle por mes'!J15)-1</f>
        <v>-1.9696901721040883E-2</v>
      </c>
      <c r="K27" s="20">
        <f>('Detalle por mes'!K32/'Detalle por mes'!K15)-1</f>
        <v>-4.5069904341427547E-2</v>
      </c>
      <c r="L27" s="20">
        <f>('Detalle por mes'!L32/'Detalle por mes'!L15)-1</f>
        <v>-6.4131070549983793E-2</v>
      </c>
      <c r="M27" s="20">
        <f>('Detalle por mes'!M32/'Detalle por mes'!M15)-1</f>
        <v>2.4590163934426146E-2</v>
      </c>
      <c r="N27" s="20">
        <f>('Detalle por mes'!N32/'Detalle por mes'!N15)-1</f>
        <v>4.3886715431141754E-2</v>
      </c>
      <c r="O27" s="20">
        <f>('Detalle por mes'!O32/'Detalle por mes'!O15)-1</f>
        <v>-2.1889870836165892E-2</v>
      </c>
      <c r="P27" s="20">
        <f>('Detalle por mes'!P32/'Detalle por mes'!P15)-1</f>
        <v>-2.7994483385846203E-2</v>
      </c>
      <c r="Q27" s="20"/>
      <c r="R27" s="20"/>
      <c r="S27" s="20">
        <f>('Detalle por mes'!S32/'Detalle por mes'!S15)-1</f>
        <v>-5.144747768866087E-2</v>
      </c>
      <c r="T27" s="20">
        <f>('Detalle por mes'!T32/'Detalle por mes'!T15)-1</f>
        <v>-5.589583414685273E-2</v>
      </c>
      <c r="U27" s="20">
        <f>('Detalle por mes'!U32/'Detalle por mes'!U15)-1</f>
        <v>-5.5895834146850842E-2</v>
      </c>
    </row>
    <row r="28" spans="2:21" x14ac:dyDescent="0.25">
      <c r="B28" s="1" t="s">
        <v>29</v>
      </c>
      <c r="C28" s="20">
        <f>('Detalle por mes'!C33/'Detalle por mes'!C16)-1</f>
        <v>-9.9438914027149328E-2</v>
      </c>
      <c r="D28" s="20">
        <f>('Detalle por mes'!D33/'Detalle por mes'!D16)-1</f>
        <v>-0.10064560238599107</v>
      </c>
      <c r="E28" s="20">
        <f>('Detalle por mes'!E33/'Detalle por mes'!E16)-1</f>
        <v>-0.19475655430711614</v>
      </c>
      <c r="F28" s="20">
        <f>('Detalle por mes'!F33/'Detalle por mes'!F16)-1</f>
        <v>-0.19320754716981114</v>
      </c>
      <c r="G28" s="20">
        <f>('Detalle por mes'!G33/'Detalle por mes'!G16)-1</f>
        <v>0.22926374650512571</v>
      </c>
      <c r="H28" s="20">
        <f>('Detalle por mes'!H33/'Detalle por mes'!H16)-1</f>
        <v>0.23036092005332121</v>
      </c>
      <c r="I28" s="20">
        <f>('Detalle por mes'!I33/'Detalle por mes'!I16)-1</f>
        <v>1.4259429622815123E-2</v>
      </c>
      <c r="J28" s="20">
        <f>('Detalle por mes'!J33/'Detalle por mes'!J16)-1</f>
        <v>1.8713612199094065E-2</v>
      </c>
      <c r="K28" s="20">
        <f>('Detalle por mes'!K33/'Detalle por mes'!K16)-1</f>
        <v>-4.6753246753246769E-2</v>
      </c>
      <c r="L28" s="20">
        <f>('Detalle por mes'!L33/'Detalle por mes'!L16)-1</f>
        <v>-4.3035845094847702E-2</v>
      </c>
      <c r="M28" s="20">
        <f>('Detalle por mes'!M33/'Detalle por mes'!M16)-1</f>
        <v>0.87155963302752304</v>
      </c>
      <c r="N28" s="20">
        <f>('Detalle por mes'!N33/'Detalle por mes'!N16)-1</f>
        <v>0.87127008416220342</v>
      </c>
      <c r="O28" s="20">
        <f>('Detalle por mes'!O33/'Detalle por mes'!O16)-1</f>
        <v>8.9444329683949553E-2</v>
      </c>
      <c r="P28" s="20">
        <f>('Detalle por mes'!P33/'Detalle por mes'!P16)-1</f>
        <v>8.9210662379561656E-2</v>
      </c>
      <c r="Q28" s="20"/>
      <c r="R28" s="20"/>
      <c r="S28" s="20">
        <f>('Detalle por mes'!S33/'Detalle por mes'!S16)-1</f>
        <v>-5.2733058274681111E-2</v>
      </c>
      <c r="T28" s="20">
        <f>('Detalle por mes'!T33/'Detalle por mes'!T16)-1</f>
        <v>-1.1949666947208892E-2</v>
      </c>
      <c r="U28" s="20">
        <f>('Detalle por mes'!U33/'Detalle por mes'!U16)-1</f>
        <v>-1.1949666947208337E-2</v>
      </c>
    </row>
    <row r="29" spans="2:21" x14ac:dyDescent="0.25">
      <c r="B29" s="1" t="s">
        <v>30</v>
      </c>
      <c r="C29" s="20">
        <f>('Detalle por mes'!C34/'Detalle por mes'!C17)-1</f>
        <v>7.1241481996717759E-2</v>
      </c>
      <c r="D29" s="20">
        <f>('Detalle por mes'!D34/'Detalle por mes'!D17)-1</f>
        <v>-2.1994862816412386E-3</v>
      </c>
      <c r="E29" s="20">
        <f>('Detalle por mes'!E34/'Detalle por mes'!E17)-1</f>
        <v>5.0251256281407031E-2</v>
      </c>
      <c r="F29" s="20">
        <f>('Detalle por mes'!F34/'Detalle por mes'!F17)-1</f>
        <v>8.6631881971932723E-2</v>
      </c>
      <c r="G29" s="20">
        <f>('Detalle por mes'!G34/'Detalle por mes'!G17)-1</f>
        <v>5.5577768892443036E-2</v>
      </c>
      <c r="H29" s="20">
        <f>('Detalle por mes'!H34/'Detalle por mes'!H17)-1</f>
        <v>1.6207662770399978E-3</v>
      </c>
      <c r="I29" s="20">
        <f>('Detalle por mes'!I34/'Detalle por mes'!I17)-1</f>
        <v>-1.2387868432293891E-2</v>
      </c>
      <c r="J29" s="20">
        <f>('Detalle por mes'!J34/'Detalle por mes'!J17)-1</f>
        <v>-1.3262743395757948E-2</v>
      </c>
      <c r="K29" s="20">
        <f>('Detalle por mes'!K34/'Detalle por mes'!K17)-1</f>
        <v>-0.2521467603434816</v>
      </c>
      <c r="L29" s="20">
        <f>('Detalle por mes'!L34/'Detalle por mes'!L17)-1</f>
        <v>-0.19449953660527464</v>
      </c>
      <c r="M29" s="20">
        <f>('Detalle por mes'!M34/'Detalle por mes'!M17)-1</f>
        <v>0.26249999999999996</v>
      </c>
      <c r="N29" s="20">
        <f>('Detalle por mes'!N34/'Detalle por mes'!N17)-1</f>
        <v>0.22007905138339945</v>
      </c>
      <c r="O29" s="20">
        <f>('Detalle por mes'!O34/'Detalle por mes'!O17)-1</f>
        <v>-6.7956564659427454E-2</v>
      </c>
      <c r="P29" s="20">
        <f>('Detalle por mes'!P34/'Detalle por mes'!P17)-1</f>
        <v>-9.6492091000338731E-2</v>
      </c>
      <c r="Q29" s="20"/>
      <c r="R29" s="20"/>
      <c r="S29" s="20">
        <f>('Detalle por mes'!S34/'Detalle por mes'!S17)-1</f>
        <v>3.7780962194886358E-2</v>
      </c>
      <c r="T29" s="20">
        <f>('Detalle por mes'!T34/'Detalle por mes'!T17)-1</f>
        <v>-4.1245586486076236E-2</v>
      </c>
      <c r="U29" s="20">
        <f>('Detalle por mes'!U34/'Detalle por mes'!U17)-1</f>
        <v>-4.1245586486077679E-2</v>
      </c>
    </row>
    <row r="30" spans="2:21" x14ac:dyDescent="0.25">
      <c r="B30" s="1" t="s">
        <v>31</v>
      </c>
      <c r="C30" s="20">
        <f>('Detalle por mes'!C35/'Detalle por mes'!C18)-1</f>
        <v>-0.17137244666947427</v>
      </c>
      <c r="D30" s="20">
        <f>('Detalle por mes'!D35/'Detalle por mes'!D18)-1</f>
        <v>-0.18129113313769818</v>
      </c>
      <c r="E30" s="20">
        <f>('Detalle por mes'!E35/'Detalle por mes'!E18)-1</f>
        <v>-0.13010710035700124</v>
      </c>
      <c r="F30" s="20">
        <f>('Detalle por mes'!F35/'Detalle por mes'!F18)-1</f>
        <v>-0.12709550836499361</v>
      </c>
      <c r="G30" s="20">
        <f>('Detalle por mes'!G35/'Detalle por mes'!G18)-1</f>
        <v>-0.1615855506394327</v>
      </c>
      <c r="H30" s="20">
        <f>('Detalle por mes'!H35/'Detalle por mes'!H18)-1</f>
        <v>-0.16028056758405074</v>
      </c>
      <c r="I30" s="20">
        <f>('Detalle por mes'!I35/'Detalle por mes'!I18)-1</f>
        <v>-0.10796146927406725</v>
      </c>
      <c r="J30" s="20">
        <f>('Detalle por mes'!J35/'Detalle por mes'!J18)-1</f>
        <v>-0.11517183033720346</v>
      </c>
      <c r="K30" s="20">
        <f>('Detalle por mes'!K35/'Detalle por mes'!K18)-1</f>
        <v>-0.12779083431257343</v>
      </c>
      <c r="L30" s="20">
        <f>('Detalle por mes'!L35/'Detalle por mes'!L18)-1</f>
        <v>-0.14316610570634947</v>
      </c>
      <c r="M30" s="20">
        <f>('Detalle por mes'!M35/'Detalle por mes'!M18)-1</f>
        <v>-8.2706766917293284E-2</v>
      </c>
      <c r="N30" s="20">
        <f>('Detalle por mes'!N35/'Detalle por mes'!N18)-1</f>
        <v>-5.9780079511760564E-2</v>
      </c>
      <c r="O30" s="20">
        <f>('Detalle por mes'!O35/'Detalle por mes'!O18)-1</f>
        <v>-0.10677242220866379</v>
      </c>
      <c r="P30" s="20">
        <f>('Detalle por mes'!P35/'Detalle por mes'!P18)-1</f>
        <v>-0.13377414330141912</v>
      </c>
      <c r="Q30" s="20"/>
      <c r="R30" s="20"/>
      <c r="S30" s="20">
        <f>('Detalle por mes'!S35/'Detalle por mes'!S18)-1</f>
        <v>-0.16881218179270396</v>
      </c>
      <c r="T30" s="20">
        <f>('Detalle por mes'!T35/'Detalle por mes'!T18)-1</f>
        <v>-0.17777441020068963</v>
      </c>
      <c r="U30" s="20">
        <f>('Detalle por mes'!U35/'Detalle por mes'!U18)-1</f>
        <v>-0.17777441020069151</v>
      </c>
    </row>
    <row r="31" spans="2:21" x14ac:dyDescent="0.25">
      <c r="B31" s="1" t="s">
        <v>32</v>
      </c>
      <c r="C31" s="20">
        <f>('Detalle por mes'!C36/'Detalle por mes'!C19)-1</f>
        <v>-0.10875187447025836</v>
      </c>
      <c r="D31" s="20">
        <f>('Detalle por mes'!D36/'Detalle por mes'!D19)-1</f>
        <v>-0.10901238055912243</v>
      </c>
      <c r="E31" s="20">
        <f>('Detalle por mes'!E36/'Detalle por mes'!E19)-1</f>
        <v>0.18779342723004699</v>
      </c>
      <c r="F31" s="20">
        <f>('Detalle por mes'!F36/'Detalle por mes'!F19)-1</f>
        <v>0.18732314657611782</v>
      </c>
      <c r="G31" s="20">
        <f>('Detalle por mes'!G36/'Detalle por mes'!G19)-1</f>
        <v>-3.4259857789269543E-2</v>
      </c>
      <c r="H31" s="20">
        <f>('Detalle por mes'!H36/'Detalle por mes'!H19)-1</f>
        <v>-3.4442698229588675E-2</v>
      </c>
      <c r="I31" s="20">
        <f>('Detalle por mes'!I36/'Detalle por mes'!I19)-1</f>
        <v>-6.4823641563393708E-2</v>
      </c>
      <c r="J31" s="20">
        <f>('Detalle por mes'!J36/'Detalle por mes'!J19)-1</f>
        <v>-6.3932866912868702E-2</v>
      </c>
      <c r="K31" s="20">
        <f>('Detalle por mes'!K36/'Detalle por mes'!K19)-1</f>
        <v>-3.0257186081694365E-2</v>
      </c>
      <c r="L31" s="20">
        <f>('Detalle por mes'!L36/'Detalle por mes'!L19)-1</f>
        <v>-2.9840463862496169E-2</v>
      </c>
      <c r="M31" s="20">
        <f>('Detalle por mes'!M36/'Detalle por mes'!M19)-1</f>
        <v>0.47826086956521729</v>
      </c>
      <c r="N31" s="20">
        <f>('Detalle por mes'!N36/'Detalle por mes'!N19)-1</f>
        <v>0.49473101469389968</v>
      </c>
      <c r="O31" s="20">
        <f>('Detalle por mes'!O36/'Detalle por mes'!O19)-1</f>
        <v>9.0210198520825235E-2</v>
      </c>
      <c r="P31" s="20">
        <f>('Detalle por mes'!P36/'Detalle por mes'!P19)-1</f>
        <v>8.9315650486507359E-2</v>
      </c>
      <c r="Q31" s="20"/>
      <c r="R31" s="20"/>
      <c r="S31" s="20">
        <f>('Detalle por mes'!S36/'Detalle por mes'!S19)-1</f>
        <v>-6.8585305024119747E-2</v>
      </c>
      <c r="T31" s="20">
        <f>('Detalle por mes'!T36/'Detalle por mes'!T19)-1</f>
        <v>-2.9379791966195112E-2</v>
      </c>
      <c r="U31" s="20">
        <f>('Detalle por mes'!U36/'Detalle por mes'!U19)-1</f>
        <v>-2.9379791966195001E-2</v>
      </c>
    </row>
    <row r="32" spans="2:21" x14ac:dyDescent="0.25">
      <c r="B32" s="1" t="s">
        <v>33</v>
      </c>
      <c r="C32" s="20">
        <f>('Detalle por mes'!C37/'Detalle por mes'!C20)-1</f>
        <v>-7.4416006833787796E-2</v>
      </c>
      <c r="D32" s="20">
        <f>('Detalle por mes'!D37/'Detalle por mes'!D20)-1</f>
        <v>-7.5999397290745674E-2</v>
      </c>
      <c r="E32" s="20">
        <f>('Detalle por mes'!E37/'Detalle por mes'!E20)-1</f>
        <v>2.0408163265306145E-2</v>
      </c>
      <c r="F32" s="20">
        <f>('Detalle por mes'!F37/'Detalle por mes'!F20)-1</f>
        <v>2.0449897750510981E-2</v>
      </c>
      <c r="G32" s="20">
        <f>('Detalle por mes'!G37/'Detalle por mes'!G20)-1</f>
        <v>-1.5706806282722474E-2</v>
      </c>
      <c r="H32" s="20">
        <f>('Detalle por mes'!H37/'Detalle por mes'!H20)-1</f>
        <v>-1.5698674429835524E-2</v>
      </c>
      <c r="I32" s="20">
        <f>('Detalle por mes'!I37/'Detalle por mes'!I20)-1</f>
        <v>6.0321715817694965E-3</v>
      </c>
      <c r="J32" s="20">
        <f>('Detalle por mes'!J37/'Detalle por mes'!J20)-1</f>
        <v>1.0666104872957494E-2</v>
      </c>
      <c r="K32" s="20">
        <f>('Detalle por mes'!K37/'Detalle por mes'!K20)-1</f>
        <v>-5.0432276657060515E-2</v>
      </c>
      <c r="L32" s="20">
        <f>('Detalle por mes'!L37/'Detalle por mes'!L20)-1</f>
        <v>-4.561047084515657E-2</v>
      </c>
      <c r="M32" s="20">
        <f>('Detalle por mes'!M37/'Detalle por mes'!M20)-1</f>
        <v>-0.18592964824120606</v>
      </c>
      <c r="N32" s="20">
        <f>('Detalle por mes'!N37/'Detalle por mes'!N20)-1</f>
        <v>-0.1885124657348769</v>
      </c>
      <c r="O32" s="20">
        <f>('Detalle por mes'!O37/'Detalle por mes'!O20)-1</f>
        <v>-0.11246241229535581</v>
      </c>
      <c r="P32" s="20">
        <f>('Detalle por mes'!P37/'Detalle por mes'!P20)-1</f>
        <v>-0.11205964990497919</v>
      </c>
      <c r="Q32" s="20"/>
      <c r="R32" s="20"/>
      <c r="S32" s="20">
        <f>('Detalle por mes'!S37/'Detalle por mes'!S20)-1</f>
        <v>-7.8751188272377037E-2</v>
      </c>
      <c r="T32" s="20">
        <f>('Detalle por mes'!T37/'Detalle por mes'!T20)-1</f>
        <v>-8.7404059702185122E-2</v>
      </c>
      <c r="U32" s="20">
        <f>('Detalle por mes'!U37/'Detalle por mes'!U20)-1</f>
        <v>-8.7404059702185122E-2</v>
      </c>
    </row>
    <row r="33" spans="2:21" x14ac:dyDescent="0.25">
      <c r="B33" s="1" t="s">
        <v>0</v>
      </c>
      <c r="C33" s="20">
        <f>('Detalle por mes'!C38/'Detalle por mes'!C21)-1</f>
        <v>-0.1983561595822052</v>
      </c>
      <c r="D33" s="20">
        <f>('Detalle por mes'!D38/'Detalle por mes'!D21)-1</f>
        <v>-0.19929088424735852</v>
      </c>
      <c r="E33" s="20">
        <f>('Detalle por mes'!E38/'Detalle por mes'!E21)-1</f>
        <v>0.15432098765432101</v>
      </c>
      <c r="F33" s="20">
        <f>('Detalle por mes'!F38/'Detalle por mes'!F21)-1</f>
        <v>0.15623447590660677</v>
      </c>
      <c r="G33" s="20">
        <f>('Detalle por mes'!G38/'Detalle por mes'!G21)-1</f>
        <v>-0.19912948857453749</v>
      </c>
      <c r="H33" s="20">
        <f>('Detalle por mes'!H38/'Detalle por mes'!H21)-1</f>
        <v>-0.20163872114221448</v>
      </c>
      <c r="I33" s="20">
        <f>('Detalle por mes'!I38/'Detalle por mes'!I21)-1</f>
        <v>-9.0151515151515205E-2</v>
      </c>
      <c r="J33" s="20">
        <f>('Detalle por mes'!J38/'Detalle por mes'!J21)-1</f>
        <v>-9.0483653397011699E-2</v>
      </c>
      <c r="K33" s="20">
        <f>('Detalle por mes'!K38/'Detalle por mes'!K21)-1</f>
        <v>-0.10802274162981684</v>
      </c>
      <c r="L33" s="20">
        <f>('Detalle por mes'!L38/'Detalle por mes'!L21)-1</f>
        <v>-0.10536288043974129</v>
      </c>
      <c r="M33" s="20">
        <f>('Detalle por mes'!M38/'Detalle por mes'!M21)-1</f>
        <v>8.5427135678391997E-2</v>
      </c>
      <c r="N33" s="20">
        <f>('Detalle por mes'!N38/'Detalle por mes'!N21)-1</f>
        <v>4.3861819640405919E-2</v>
      </c>
      <c r="O33" s="20">
        <f>('Detalle por mes'!O38/'Detalle por mes'!O21)-1</f>
        <v>3.1537450722733285E-2</v>
      </c>
      <c r="P33" s="20">
        <f>('Detalle por mes'!P38/'Detalle por mes'!P21)-1</f>
        <v>3.1445145346576497E-2</v>
      </c>
      <c r="Q33" s="20"/>
      <c r="R33" s="20"/>
      <c r="S33" s="20">
        <f>('Detalle por mes'!S38/'Detalle por mes'!S21)-1</f>
        <v>-0.17419891172914148</v>
      </c>
      <c r="T33" s="20">
        <f>('Detalle por mes'!T38/'Detalle por mes'!T21)-1</f>
        <v>-0.14316936195915375</v>
      </c>
      <c r="U33" s="20">
        <f>('Detalle por mes'!U38/'Detalle por mes'!U21)-1</f>
        <v>-0.14316936195915331</v>
      </c>
    </row>
    <row r="34" spans="2:21" x14ac:dyDescent="0.25">
      <c r="B34" s="1" t="s">
        <v>34</v>
      </c>
      <c r="C34" s="20">
        <f>('Detalle por mes'!C39/'Detalle por mes'!C22)-1</f>
        <v>1.4610232443517113E-3</v>
      </c>
      <c r="D34" s="20">
        <f>('Detalle por mes'!D39/'Detalle por mes'!D22)-1</f>
        <v>-0.10542458418191269</v>
      </c>
      <c r="E34" s="20">
        <f>('Detalle por mes'!E39/'Detalle por mes'!E22)-1</f>
        <v>-0.11646136618141101</v>
      </c>
      <c r="F34" s="20">
        <f>('Detalle por mes'!F39/'Detalle por mes'!F22)-1</f>
        <v>-0.12106350025813062</v>
      </c>
      <c r="G34" s="20">
        <f>('Detalle por mes'!G39/'Detalle por mes'!G22)-1</f>
        <v>7.8962053571428603E-2</v>
      </c>
      <c r="H34" s="20">
        <f>('Detalle por mes'!H39/'Detalle por mes'!H22)-1</f>
        <v>3.180666043560354E-2</v>
      </c>
      <c r="I34" s="20">
        <f>('Detalle por mes'!I39/'Detalle por mes'!I22)-1</f>
        <v>-6.8995633187772909E-2</v>
      </c>
      <c r="J34" s="20">
        <f>('Detalle por mes'!J39/'Detalle por mes'!J22)-1</f>
        <v>-0.11022457939339581</v>
      </c>
      <c r="K34" s="20">
        <f>('Detalle por mes'!K39/'Detalle por mes'!K22)-1</f>
        <v>-6.0277275467146563E-4</v>
      </c>
      <c r="L34" s="20">
        <f>('Detalle por mes'!L39/'Detalle por mes'!L22)-1</f>
        <v>-1.6081082858683815E-2</v>
      </c>
      <c r="M34" s="20">
        <f>('Detalle por mes'!M39/'Detalle por mes'!M22)-1</f>
        <v>5.4054054054053946E-2</v>
      </c>
      <c r="N34" s="20">
        <f>('Detalle por mes'!N39/'Detalle por mes'!N22)-1</f>
        <v>1.137014686544835E-2</v>
      </c>
      <c r="O34" s="20">
        <f>('Detalle por mes'!O39/'Detalle por mes'!O22)-1</f>
        <v>-1.0014745637748845E-2</v>
      </c>
      <c r="P34" s="20">
        <f>('Detalle por mes'!P39/'Detalle por mes'!P22)-1</f>
        <v>-1.020653234255231E-2</v>
      </c>
      <c r="Q34" s="20"/>
      <c r="R34" s="20"/>
      <c r="S34" s="20">
        <f>('Detalle por mes'!S39/'Detalle por mes'!S22)-1</f>
        <v>3.2437575687671583E-4</v>
      </c>
      <c r="T34" s="20">
        <f>('Detalle por mes'!T39/'Detalle por mes'!T22)-1</f>
        <v>-7.3500322779055272E-2</v>
      </c>
      <c r="U34" s="20">
        <f>('Detalle por mes'!U39/'Detalle por mes'!U22)-1</f>
        <v>-7.3500322779056049E-2</v>
      </c>
    </row>
    <row r="35" spans="2:21" x14ac:dyDescent="0.25">
      <c r="B35" s="1" t="s">
        <v>35</v>
      </c>
      <c r="C35" s="20">
        <f>('Detalle por mes'!C40/'Detalle por mes'!C23)-1</f>
        <v>-0.23103517799132189</v>
      </c>
      <c r="D35" s="20">
        <f>('Detalle por mes'!D40/'Detalle por mes'!D23)-1</f>
        <v>-0.23286717841574112</v>
      </c>
      <c r="E35" s="20">
        <f>('Detalle por mes'!E40/'Detalle por mes'!E23)-1</f>
        <v>-0.21121177802944502</v>
      </c>
      <c r="F35" s="20">
        <f>('Detalle por mes'!F40/'Detalle por mes'!F23)-1</f>
        <v>-0.21349099854002274</v>
      </c>
      <c r="G35" s="20">
        <f>('Detalle por mes'!G40/'Detalle por mes'!G23)-1</f>
        <v>-0.19820249741509588</v>
      </c>
      <c r="H35" s="20">
        <f>('Detalle por mes'!H40/'Detalle por mes'!H23)-1</f>
        <v>-0.19450219847867933</v>
      </c>
      <c r="I35" s="20">
        <f>('Detalle por mes'!I40/'Detalle por mes'!I23)-1</f>
        <v>-0.15977037202713784</v>
      </c>
      <c r="J35" s="20">
        <f>('Detalle por mes'!J40/'Detalle por mes'!J23)-1</f>
        <v>-0.16131298640214264</v>
      </c>
      <c r="K35" s="20">
        <f>('Detalle por mes'!K40/'Detalle por mes'!K23)-1</f>
        <v>-0.15743756786102059</v>
      </c>
      <c r="L35" s="20">
        <f>('Detalle por mes'!L40/'Detalle por mes'!L23)-1</f>
        <v>-0.1672755825463712</v>
      </c>
      <c r="M35" s="20">
        <f>('Detalle por mes'!M40/'Detalle por mes'!M23)-1</f>
        <v>-9.8807495741056184E-2</v>
      </c>
      <c r="N35" s="20">
        <f>('Detalle por mes'!N40/'Detalle por mes'!N23)-1</f>
        <v>-0.10792741013716689</v>
      </c>
      <c r="O35" s="20">
        <f>('Detalle por mes'!O40/'Detalle por mes'!O23)-1</f>
        <v>-0.15613099771515615</v>
      </c>
      <c r="P35" s="20">
        <f>('Detalle por mes'!P40/'Detalle por mes'!P23)-1</f>
        <v>-0.17591030069163216</v>
      </c>
      <c r="Q35" s="20"/>
      <c r="R35" s="20"/>
      <c r="S35" s="20">
        <f>('Detalle por mes'!S40/'Detalle por mes'!S23)-1</f>
        <v>-0.22861498074571174</v>
      </c>
      <c r="T35" s="20">
        <f>('Detalle por mes'!T40/'Detalle por mes'!T23)-1</f>
        <v>-0.22934606848450012</v>
      </c>
      <c r="U35" s="20">
        <f>('Detalle por mes'!U40/'Detalle por mes'!U23)-1</f>
        <v>-0.22934606848450012</v>
      </c>
    </row>
    <row r="36" spans="2:21" x14ac:dyDescent="0.25">
      <c r="B36" s="8" t="s">
        <v>40</v>
      </c>
      <c r="C36" s="21">
        <f>('Detalle por mes'!C44/'Detalle por mes'!C27)-1</f>
        <v>-0.14481126640423336</v>
      </c>
      <c r="D36" s="21">
        <f>('Detalle por mes'!D44/'Detalle por mes'!D27)-1</f>
        <v>-0.16165850825336558</v>
      </c>
      <c r="E36" s="21">
        <f>('Detalle por mes'!E44/'Detalle por mes'!E27)-1</f>
        <v>-2.7502217920800098E-2</v>
      </c>
      <c r="F36" s="21">
        <f>('Detalle por mes'!F44/'Detalle por mes'!F27)-1</f>
        <v>-6.7241145062740482E-2</v>
      </c>
      <c r="G36" s="21">
        <f>('Detalle por mes'!G44/'Detalle por mes'!G27)-1</f>
        <v>-8.3871466089911917E-2</v>
      </c>
      <c r="H36" s="21">
        <f>('Detalle por mes'!H44/'Detalle por mes'!H27)-1</f>
        <v>-9.2544347635867052E-2</v>
      </c>
      <c r="I36" s="21">
        <f>('Detalle por mes'!I44/'Detalle por mes'!I27)-1</f>
        <v>-8.261665141811525E-2</v>
      </c>
      <c r="J36" s="21">
        <f>('Detalle por mes'!J44/'Detalle por mes'!J27)-1</f>
        <v>-8.5158167034525056E-2</v>
      </c>
      <c r="K36" s="21">
        <f>('Detalle por mes'!K44/'Detalle por mes'!K27)-1</f>
        <v>-9.7987789147820137E-2</v>
      </c>
      <c r="L36" s="21">
        <f>('Detalle por mes'!L44/'Detalle por mes'!L27)-1</f>
        <v>-0.10277293480665051</v>
      </c>
      <c r="M36" s="21">
        <f>('Detalle por mes'!M44/'Detalle por mes'!M27)-1</f>
        <v>4.0648173578687219E-2</v>
      </c>
      <c r="N36" s="21">
        <f>('Detalle por mes'!N44/'Detalle por mes'!N27)-1</f>
        <v>2.9913708783085857E-2</v>
      </c>
      <c r="O36" s="21">
        <f>('Detalle por mes'!O44/'Detalle por mes'!O27)-1</f>
        <v>-3.3661566948799404E-3</v>
      </c>
      <c r="P36" s="21">
        <f>('Detalle por mes'!P44/'Detalle por mes'!P27)-1</f>
        <v>-6.1892596872210603E-3</v>
      </c>
      <c r="Q36" s="21"/>
      <c r="R36" s="21"/>
      <c r="S36" s="32">
        <f>('Detalle por mes'!S44/'Detalle por mes'!S27)-1</f>
        <v>-0.13323010940194258</v>
      </c>
      <c r="T36" s="32">
        <f>('Detalle por mes'!T44/'Detalle por mes'!T27)-1</f>
        <v>-0.22978603080425164</v>
      </c>
      <c r="U36" s="32">
        <f>('Detalle por mes'!U44/'Detalle por mes'!U27)-1</f>
        <v>-0.22978603080425175</v>
      </c>
    </row>
    <row r="37" spans="2:21" x14ac:dyDescent="0.25">
      <c r="B37" s="15" t="s">
        <v>24</v>
      </c>
      <c r="C37" s="20">
        <f>('Detalle por mes'!C45/'Detalle por mes'!C28)-1</f>
        <v>-0.11189913317572897</v>
      </c>
      <c r="D37" s="20">
        <f>('Detalle por mes'!D45/'Detalle por mes'!D28)-1</f>
        <v>-9.5252596994406358E-2</v>
      </c>
      <c r="E37" s="20">
        <f>('Detalle por mes'!E45/'Detalle por mes'!E28)-1</f>
        <v>0.26011560693641611</v>
      </c>
      <c r="F37" s="20">
        <f>('Detalle por mes'!F45/'Detalle por mes'!F28)-1</f>
        <v>0.25581665891112082</v>
      </c>
      <c r="G37" s="20">
        <f>('Detalle por mes'!G45/'Detalle por mes'!G28)-1</f>
        <v>0.13785046728971961</v>
      </c>
      <c r="H37" s="20">
        <f>('Detalle por mes'!H45/'Detalle por mes'!H28)-1</f>
        <v>0.15643980823771053</v>
      </c>
      <c r="I37" s="20">
        <f>('Detalle por mes'!I45/'Detalle por mes'!I28)-1</f>
        <v>4.4632086851628561E-2</v>
      </c>
      <c r="J37" s="20">
        <f>('Detalle por mes'!J45/'Detalle por mes'!J28)-1</f>
        <v>3.6477864049522468E-2</v>
      </c>
      <c r="K37" s="20">
        <f>('Detalle por mes'!K45/'Detalle por mes'!K28)-1</f>
        <v>0.47262773722627727</v>
      </c>
      <c r="L37" s="20">
        <f>('Detalle por mes'!L45/'Detalle por mes'!L28)-1</f>
        <v>0.4737209075035187</v>
      </c>
      <c r="M37" s="20">
        <f>('Detalle por mes'!M45/'Detalle por mes'!M28)-1</f>
        <v>7.0588235294117618E-2</v>
      </c>
      <c r="N37" s="20">
        <f>('Detalle por mes'!N45/'Detalle por mes'!N28)-1</f>
        <v>0.16393938310178791</v>
      </c>
      <c r="O37" s="20">
        <f>('Detalle por mes'!O45/'Detalle por mes'!O28)-1</f>
        <v>0.44614657210401898</v>
      </c>
      <c r="P37" s="20">
        <f>('Detalle por mes'!P45/'Detalle por mes'!P28)-1</f>
        <v>0.44759313429677783</v>
      </c>
      <c r="Q37" s="20"/>
      <c r="R37" s="20"/>
      <c r="S37" s="20">
        <f>('Detalle por mes'!S45/'Detalle por mes'!S28)-1</f>
        <v>3.7608653241714141E-2</v>
      </c>
      <c r="T37" s="20">
        <f>('Detalle por mes'!T45/'Detalle por mes'!T28)-1</f>
        <v>0.17518322321902535</v>
      </c>
      <c r="U37" s="20">
        <f>('Detalle por mes'!U45/'Detalle por mes'!U28)-1</f>
        <v>0.17518322321902269</v>
      </c>
    </row>
    <row r="38" spans="2:21" x14ac:dyDescent="0.25">
      <c r="B38" s="15" t="s">
        <v>25</v>
      </c>
      <c r="C38" s="20">
        <f>('Detalle por mes'!C46/'Detalle por mes'!C29)-1</f>
        <v>-0.15336577565171838</v>
      </c>
      <c r="D38" s="20">
        <f>('Detalle por mes'!D46/'Detalle por mes'!D29)-1</f>
        <v>-4.8506872170605897E-2</v>
      </c>
      <c r="E38" s="20">
        <f>('Detalle por mes'!E46/'Detalle por mes'!E29)-1</f>
        <v>3.4361577508785546E-2</v>
      </c>
      <c r="F38" s="20">
        <f>('Detalle por mes'!F46/'Detalle por mes'!F29)-1</f>
        <v>0.1119648828508677</v>
      </c>
      <c r="G38" s="20">
        <f>('Detalle por mes'!G46/'Detalle por mes'!G29)-1</f>
        <v>0.18181818181818188</v>
      </c>
      <c r="H38" s="20">
        <f>('Detalle por mes'!H46/'Detalle por mes'!H29)-1</f>
        <v>0.174809148527592</v>
      </c>
      <c r="I38" s="20">
        <f>('Detalle por mes'!I46/'Detalle por mes'!I29)-1</f>
        <v>-2.6324614352783327E-2</v>
      </c>
      <c r="J38" s="20">
        <f>('Detalle por mes'!J46/'Detalle por mes'!J29)-1</f>
        <v>0.11014972177295124</v>
      </c>
      <c r="K38" s="20">
        <f>('Detalle por mes'!K46/'Detalle por mes'!K29)-1</f>
        <v>0.22553699284009543</v>
      </c>
      <c r="L38" s="20">
        <f>('Detalle por mes'!L46/'Detalle por mes'!L29)-1</f>
        <v>0.23661537237953989</v>
      </c>
      <c r="M38" s="20">
        <f>('Detalle por mes'!M46/'Detalle por mes'!M29)-1</f>
        <v>0.27678571428571419</v>
      </c>
      <c r="N38" s="20">
        <f>('Detalle por mes'!N46/'Detalle por mes'!N29)-1</f>
        <v>0.33647908318330555</v>
      </c>
      <c r="O38" s="20">
        <f>('Detalle por mes'!O46/'Detalle por mes'!O29)-1</f>
        <v>0.22881198251000101</v>
      </c>
      <c r="P38" s="20">
        <f>('Detalle por mes'!P46/'Detalle por mes'!P29)-1</f>
        <v>0.22689983408907377</v>
      </c>
      <c r="Q38" s="20"/>
      <c r="R38" s="20"/>
      <c r="S38" s="20">
        <f>('Detalle por mes'!S46/'Detalle por mes'!S29)-1</f>
        <v>-5.2956943579289151E-2</v>
      </c>
      <c r="T38" s="20">
        <f>('Detalle por mes'!T46/'Detalle por mes'!T29)-1</f>
        <v>9.6460937224023491E-2</v>
      </c>
      <c r="U38" s="20">
        <f>('Detalle por mes'!U46/'Detalle por mes'!U29)-1</f>
        <v>9.6460937224022159E-2</v>
      </c>
    </row>
    <row r="39" spans="2:21" x14ac:dyDescent="0.25">
      <c r="B39" s="15" t="s">
        <v>26</v>
      </c>
      <c r="C39" s="20">
        <f>('Detalle por mes'!C47/'Detalle por mes'!C30)-1</f>
        <v>-0.16097994453722286</v>
      </c>
      <c r="D39" s="20">
        <f>('Detalle por mes'!D47/'Detalle por mes'!D30)-1</f>
        <v>-0.13048579270055727</v>
      </c>
      <c r="E39" s="20">
        <f>('Detalle por mes'!E47/'Detalle por mes'!E30)-1</f>
        <v>3.5714285714285809E-2</v>
      </c>
      <c r="F39" s="20">
        <f>('Detalle por mes'!F47/'Detalle por mes'!F30)-1</f>
        <v>8.7679743474122551E-2</v>
      </c>
      <c r="G39" s="20">
        <f>('Detalle por mes'!G47/'Detalle por mes'!G30)-1</f>
        <v>0.16817479585080553</v>
      </c>
      <c r="H39" s="20">
        <f>('Detalle por mes'!H47/'Detalle por mes'!H30)-1</f>
        <v>0.21528478515713823</v>
      </c>
      <c r="I39" s="20">
        <f>('Detalle por mes'!I47/'Detalle por mes'!I30)-1</f>
        <v>0.10871617369414732</v>
      </c>
      <c r="J39" s="20">
        <f>('Detalle por mes'!J47/'Detalle por mes'!J30)-1</f>
        <v>8.929721686304215E-2</v>
      </c>
      <c r="K39" s="20">
        <f>('Detalle por mes'!K47/'Detalle por mes'!K30)-1</f>
        <v>0.19915453264443395</v>
      </c>
      <c r="L39" s="20">
        <f>('Detalle por mes'!L47/'Detalle por mes'!L30)-1</f>
        <v>0.20271743568511069</v>
      </c>
      <c r="M39" s="20">
        <f>('Detalle por mes'!M47/'Detalle por mes'!M30)-1</f>
        <v>0.30594900849858364</v>
      </c>
      <c r="N39" s="20">
        <f>('Detalle por mes'!N47/'Detalle por mes'!N30)-1</f>
        <v>0.31331370266788738</v>
      </c>
      <c r="O39" s="20">
        <f>('Detalle por mes'!O47/'Detalle por mes'!O30)-1</f>
        <v>0.27757417102966842</v>
      </c>
      <c r="P39" s="20">
        <f>('Detalle por mes'!P47/'Detalle por mes'!P30)-1</f>
        <v>0.28029014838707789</v>
      </c>
      <c r="Q39" s="20"/>
      <c r="R39" s="20"/>
      <c r="S39" s="20">
        <f>('Detalle por mes'!S47/'Detalle por mes'!S30)-1</f>
        <v>-0.10121397899694751</v>
      </c>
      <c r="T39" s="20">
        <f>('Detalle por mes'!T47/'Detalle por mes'!T30)-1</f>
        <v>-2.3639862802107392E-2</v>
      </c>
      <c r="U39" s="20">
        <f>('Detalle por mes'!U47/'Detalle por mes'!U30)-1</f>
        <v>-2.3639862802107059E-2</v>
      </c>
    </row>
    <row r="40" spans="2:21" x14ac:dyDescent="0.25">
      <c r="B40" s="15" t="s">
        <v>27</v>
      </c>
      <c r="C40" s="20">
        <f>('Detalle por mes'!C48/'Detalle por mes'!C31)-1</f>
        <v>-0.43006747806573264</v>
      </c>
      <c r="D40" s="20">
        <f>('Detalle por mes'!D48/'Detalle por mes'!D31)-1</f>
        <v>-0.43015280290851332</v>
      </c>
      <c r="E40" s="20">
        <f>('Detalle por mes'!E48/'Detalle por mes'!E31)-1</f>
        <v>-0.15357142857142858</v>
      </c>
      <c r="F40" s="20">
        <f>('Detalle por mes'!F48/'Detalle por mes'!F31)-1</f>
        <v>-0.15308094181636023</v>
      </c>
      <c r="G40" s="20">
        <f>('Detalle por mes'!G48/'Detalle por mes'!G31)-1</f>
        <v>3.3984706881902138E-3</v>
      </c>
      <c r="H40" s="20">
        <f>('Detalle por mes'!H48/'Detalle por mes'!H31)-1</f>
        <v>2.8872428068056344E-3</v>
      </c>
      <c r="I40" s="20">
        <f>('Detalle por mes'!I48/'Detalle por mes'!I31)-1</f>
        <v>-0.28785103785103783</v>
      </c>
      <c r="J40" s="20">
        <f>('Detalle por mes'!J48/'Detalle por mes'!J31)-1</f>
        <v>-0.28727516763043714</v>
      </c>
      <c r="K40" s="20">
        <f>('Detalle por mes'!K48/'Detalle por mes'!K31)-1</f>
        <v>0.28774617067833708</v>
      </c>
      <c r="L40" s="20">
        <f>('Detalle por mes'!L48/'Detalle por mes'!L31)-1</f>
        <v>0.2893166749357261</v>
      </c>
      <c r="M40" s="20">
        <f>('Detalle por mes'!M48/'Detalle por mes'!M31)-1</f>
        <v>-4.3478260869565188E-2</v>
      </c>
      <c r="N40" s="20">
        <f>('Detalle por mes'!N48/'Detalle por mes'!N31)-1</f>
        <v>-4.3478260869565188E-2</v>
      </c>
      <c r="O40" s="20">
        <f>('Detalle por mes'!O48/'Detalle por mes'!O31)-1</f>
        <v>4.0733785930954891E-2</v>
      </c>
      <c r="P40" s="20">
        <f>('Detalle por mes'!P48/'Detalle por mes'!P31)-1</f>
        <v>4.2778717214780659E-2</v>
      </c>
      <c r="Q40" s="20"/>
      <c r="R40" s="20"/>
      <c r="S40" s="20">
        <f>('Detalle por mes'!S48/'Detalle por mes'!S31)-1</f>
        <v>-0.39127988352546472</v>
      </c>
      <c r="T40" s="20">
        <f>('Detalle por mes'!T48/'Detalle por mes'!T31)-1</f>
        <v>-0.34809727049974137</v>
      </c>
      <c r="U40" s="20">
        <f>('Detalle por mes'!U48/'Detalle por mes'!U31)-1</f>
        <v>-0.34809727049974115</v>
      </c>
    </row>
    <row r="41" spans="2:21" x14ac:dyDescent="0.25">
      <c r="B41" s="15" t="s">
        <v>28</v>
      </c>
      <c r="C41" s="20">
        <f>('Detalle por mes'!C49/'Detalle por mes'!C32)-1</f>
        <v>-1.0152666014890621E-2</v>
      </c>
      <c r="D41" s="20">
        <f>('Detalle por mes'!D49/'Detalle por mes'!D32)-1</f>
        <v>-2.200558275650033E-2</v>
      </c>
      <c r="E41" s="20">
        <f>('Detalle por mes'!E49/'Detalle por mes'!E32)-1</f>
        <v>0.16542994325622007</v>
      </c>
      <c r="F41" s="20">
        <f>('Detalle por mes'!F49/'Detalle por mes'!F32)-1</f>
        <v>0.15887598842353645</v>
      </c>
      <c r="G41" s="20">
        <f>('Detalle por mes'!G49/'Detalle por mes'!G32)-1</f>
        <v>0.17958106267029983</v>
      </c>
      <c r="H41" s="20">
        <f>('Detalle por mes'!H49/'Detalle por mes'!H32)-1</f>
        <v>0.18133639834793858</v>
      </c>
      <c r="I41" s="20">
        <f>('Detalle por mes'!I49/'Detalle por mes'!I32)-1</f>
        <v>0.1800518793550685</v>
      </c>
      <c r="J41" s="20">
        <f>('Detalle por mes'!J49/'Detalle por mes'!J32)-1</f>
        <v>0.1650239091946315</v>
      </c>
      <c r="K41" s="20">
        <f>('Detalle por mes'!K49/'Detalle por mes'!K32)-1</f>
        <v>0.18455018300905413</v>
      </c>
      <c r="L41" s="20">
        <f>('Detalle por mes'!L49/'Detalle por mes'!L32)-1</f>
        <v>0.18208930597001638</v>
      </c>
      <c r="M41" s="20">
        <f>('Detalle por mes'!M49/'Detalle por mes'!M32)-1</f>
        <v>0.22266666666666657</v>
      </c>
      <c r="N41" s="20">
        <f>('Detalle por mes'!N49/'Detalle por mes'!N32)-1</f>
        <v>0.19727746216585018</v>
      </c>
      <c r="O41" s="20">
        <f>('Detalle por mes'!O49/'Detalle por mes'!O32)-1</f>
        <v>0.23064359188212391</v>
      </c>
      <c r="P41" s="20">
        <f>('Detalle por mes'!P49/'Detalle por mes'!P32)-1</f>
        <v>0.23399870546743218</v>
      </c>
      <c r="Q41" s="20"/>
      <c r="R41" s="20"/>
      <c r="S41" s="20">
        <f>('Detalle por mes'!S49/'Detalle por mes'!S32)-1</f>
        <v>2.9976700180358806E-2</v>
      </c>
      <c r="T41" s="20">
        <f>('Detalle por mes'!T49/'Detalle por mes'!T32)-1</f>
        <v>4.9268508575280201E-2</v>
      </c>
      <c r="U41" s="20">
        <f>('Detalle por mes'!U49/'Detalle por mes'!U32)-1</f>
        <v>4.9268508575279091E-2</v>
      </c>
    </row>
    <row r="42" spans="2:21" x14ac:dyDescent="0.25">
      <c r="B42" s="15" t="s">
        <v>29</v>
      </c>
      <c r="C42" s="20">
        <f>('Detalle por mes'!C50/'Detalle por mes'!C33)-1</f>
        <v>-0.27425838089878607</v>
      </c>
      <c r="D42" s="20">
        <f>('Detalle por mes'!D50/'Detalle por mes'!D33)-1</f>
        <v>-0.27356288886276081</v>
      </c>
      <c r="E42" s="20">
        <f>('Detalle por mes'!E50/'Detalle por mes'!E33)-1</f>
        <v>6.9767441860465018E-2</v>
      </c>
      <c r="F42" s="20">
        <f>('Detalle por mes'!F50/'Detalle por mes'!F33)-1</f>
        <v>7.0346117867165603E-2</v>
      </c>
      <c r="G42" s="20">
        <f>('Detalle por mes'!G50/'Detalle por mes'!G33)-1</f>
        <v>5.5344958301743796E-2</v>
      </c>
      <c r="H42" s="20">
        <f>('Detalle por mes'!H50/'Detalle por mes'!H33)-1</f>
        <v>5.4554887950700959E-2</v>
      </c>
      <c r="I42" s="20">
        <f>('Detalle por mes'!I50/'Detalle por mes'!I33)-1</f>
        <v>1.04308390022676E-2</v>
      </c>
      <c r="J42" s="20">
        <f>('Detalle por mes'!J50/'Detalle por mes'!J33)-1</f>
        <v>9.0182946576715661E-3</v>
      </c>
      <c r="K42" s="20">
        <f>('Detalle por mes'!K50/'Detalle por mes'!K33)-1</f>
        <v>0.19618528610354224</v>
      </c>
      <c r="L42" s="20">
        <f>('Detalle por mes'!L50/'Detalle por mes'!L33)-1</f>
        <v>0.19491238030070024</v>
      </c>
      <c r="M42" s="20">
        <f>('Detalle por mes'!M50/'Detalle por mes'!M33)-1</f>
        <v>8.3333333333333259E-2</v>
      </c>
      <c r="N42" s="20">
        <f>('Detalle por mes'!N50/'Detalle por mes'!N33)-1</f>
        <v>8.364185757772935E-2</v>
      </c>
      <c r="O42" s="20">
        <f>('Detalle por mes'!O50/'Detalle por mes'!O33)-1</f>
        <v>0.11054228289723178</v>
      </c>
      <c r="P42" s="20">
        <f>('Detalle por mes'!P50/'Detalle por mes'!P33)-1</f>
        <v>0.11143098108034644</v>
      </c>
      <c r="Q42" s="20"/>
      <c r="R42" s="20"/>
      <c r="S42" s="20">
        <f>('Detalle por mes'!S50/'Detalle por mes'!S33)-1</f>
        <v>-0.16546864991815524</v>
      </c>
      <c r="T42" s="20">
        <f>('Detalle por mes'!T50/'Detalle por mes'!T33)-1</f>
        <v>-7.7366878557584506E-2</v>
      </c>
      <c r="U42" s="20">
        <f>('Detalle por mes'!U50/'Detalle por mes'!U33)-1</f>
        <v>-7.7366878557584506E-2</v>
      </c>
    </row>
    <row r="43" spans="2:21" x14ac:dyDescent="0.25">
      <c r="B43" s="15" t="s">
        <v>30</v>
      </c>
      <c r="C43" s="20">
        <f>('Detalle por mes'!C51/'Detalle por mes'!C34)-1</f>
        <v>-0.24068137085810526</v>
      </c>
      <c r="D43" s="20">
        <f>('Detalle por mes'!D51/'Detalle por mes'!D34)-1</f>
        <v>-0.20006367309578388</v>
      </c>
      <c r="E43" s="20">
        <f>('Detalle por mes'!E51/'Detalle por mes'!E34)-1</f>
        <v>0.23923444976076547</v>
      </c>
      <c r="F43" s="20">
        <f>('Detalle por mes'!F51/'Detalle por mes'!F34)-1</f>
        <v>0.13295802632668274</v>
      </c>
      <c r="G43" s="20">
        <f>('Detalle por mes'!G51/'Detalle por mes'!G34)-1</f>
        <v>4.8106060606060597E-2</v>
      </c>
      <c r="H43" s="20">
        <f>('Detalle por mes'!H51/'Detalle por mes'!H34)-1</f>
        <v>0.1241480675120572</v>
      </c>
      <c r="I43" s="20">
        <f>('Detalle por mes'!I51/'Detalle por mes'!I34)-1</f>
        <v>0.12240484429065734</v>
      </c>
      <c r="J43" s="20">
        <f>('Detalle por mes'!J51/'Detalle por mes'!J34)-1</f>
        <v>0.12334160372225766</v>
      </c>
      <c r="K43" s="20">
        <f>('Detalle por mes'!K51/'Detalle por mes'!K34)-1</f>
        <v>0.2338204592901878</v>
      </c>
      <c r="L43" s="20">
        <f>('Detalle por mes'!L51/'Detalle por mes'!L34)-1</f>
        <v>0.28152708078733202</v>
      </c>
      <c r="M43" s="20">
        <f>('Detalle por mes'!M51/'Detalle por mes'!M34)-1</f>
        <v>0.23267326732673266</v>
      </c>
      <c r="N43" s="20">
        <f>('Detalle por mes'!N51/'Detalle por mes'!N34)-1</f>
        <v>0.14202685973768858</v>
      </c>
      <c r="O43" s="20">
        <f>('Detalle por mes'!O51/'Detalle por mes'!O34)-1</f>
        <v>6.1599728859515368E-2</v>
      </c>
      <c r="P43" s="20">
        <f>('Detalle por mes'!P51/'Detalle por mes'!P34)-1</f>
        <v>0.14293929677391737</v>
      </c>
      <c r="Q43" s="20"/>
      <c r="R43" s="20"/>
      <c r="S43" s="20">
        <f>('Detalle por mes'!S51/'Detalle por mes'!S34)-1</f>
        <v>-0.16630336128586831</v>
      </c>
      <c r="T43" s="20">
        <f>('Detalle por mes'!T51/'Detalle por mes'!T34)-1</f>
        <v>-5.1250147361497023E-2</v>
      </c>
      <c r="U43" s="20">
        <f>('Detalle por mes'!U51/'Detalle por mes'!U34)-1</f>
        <v>-5.1250147361496246E-2</v>
      </c>
    </row>
    <row r="44" spans="2:21" x14ac:dyDescent="0.25">
      <c r="B44" s="15" t="s">
        <v>31</v>
      </c>
      <c r="C44" s="20">
        <f>('Detalle por mes'!C52/'Detalle por mes'!C35)-1</f>
        <v>-0.15621439436871776</v>
      </c>
      <c r="D44" s="20">
        <f>('Detalle por mes'!D52/'Detalle por mes'!D35)-1</f>
        <v>-0.1879163530350102</v>
      </c>
      <c r="E44" s="20">
        <f>('Detalle por mes'!E52/'Detalle por mes'!E35)-1</f>
        <v>-9.2567259461924345E-2</v>
      </c>
      <c r="F44" s="20">
        <f>('Detalle por mes'!F52/'Detalle por mes'!F35)-1</f>
        <v>-0.11044747848850667</v>
      </c>
      <c r="G44" s="20">
        <f>('Detalle por mes'!G52/'Detalle por mes'!G35)-1</f>
        <v>9.5351695221571608E-2</v>
      </c>
      <c r="H44" s="20">
        <f>('Detalle por mes'!H52/'Detalle por mes'!H35)-1</f>
        <v>0.1006443407767299</v>
      </c>
      <c r="I44" s="20">
        <f>('Detalle por mes'!I52/'Detalle por mes'!I35)-1</f>
        <v>-5.6171735241502652E-2</v>
      </c>
      <c r="J44" s="20">
        <f>('Detalle por mes'!J52/'Detalle por mes'!J35)-1</f>
        <v>-7.9917204911207462E-2</v>
      </c>
      <c r="K44" s="20">
        <f>('Detalle por mes'!K52/'Detalle por mes'!K35)-1</f>
        <v>3.4691815426069361E-2</v>
      </c>
      <c r="L44" s="20">
        <f>('Detalle por mes'!L52/'Detalle por mes'!L35)-1</f>
        <v>2.9087644600710005E-2</v>
      </c>
      <c r="M44" s="20">
        <f>('Detalle por mes'!M52/'Detalle por mes'!M35)-1</f>
        <v>-1.6393442622950838E-2</v>
      </c>
      <c r="N44" s="20">
        <f>('Detalle por mes'!N52/'Detalle por mes'!N35)-1</f>
        <v>-1.9389645468301686E-2</v>
      </c>
      <c r="O44" s="20">
        <f>('Detalle por mes'!O52/'Detalle por mes'!O35)-1</f>
        <v>-4.098360655737654E-3</v>
      </c>
      <c r="P44" s="20">
        <f>('Detalle por mes'!P52/'Detalle por mes'!P35)-1</f>
        <v>-5.7020747451632658E-3</v>
      </c>
      <c r="Q44" s="20"/>
      <c r="R44" s="20"/>
      <c r="S44" s="20">
        <f>('Detalle por mes'!S52/'Detalle por mes'!S35)-1</f>
        <v>-0.14774457850282952</v>
      </c>
      <c r="T44" s="20">
        <f>('Detalle por mes'!T52/'Detalle por mes'!T35)-1</f>
        <v>-0.17457357902589143</v>
      </c>
      <c r="U44" s="20">
        <f>('Detalle por mes'!U52/'Detalle por mes'!U35)-1</f>
        <v>-0.17457357902589232</v>
      </c>
    </row>
    <row r="45" spans="2:21" x14ac:dyDescent="0.25">
      <c r="B45" s="15" t="s">
        <v>32</v>
      </c>
      <c r="C45" s="20">
        <f>('Detalle por mes'!C53/'Detalle por mes'!C36)-1</f>
        <v>-0.21222170743007629</v>
      </c>
      <c r="D45" s="20">
        <f>('Detalle por mes'!D53/'Detalle por mes'!D36)-1</f>
        <v>-0.21246564848009608</v>
      </c>
      <c r="E45" s="20">
        <f>('Detalle por mes'!E53/'Detalle por mes'!E36)-1</f>
        <v>0.15019762845849804</v>
      </c>
      <c r="F45" s="20">
        <f>('Detalle por mes'!F53/'Detalle por mes'!F36)-1</f>
        <v>0.15061963775023801</v>
      </c>
      <c r="G45" s="20">
        <f>('Detalle por mes'!G53/'Detalle por mes'!G36)-1</f>
        <v>8.9692101740294516E-2</v>
      </c>
      <c r="H45" s="20">
        <f>('Detalle por mes'!H53/'Detalle por mes'!H36)-1</f>
        <v>9.0190930559546523E-2</v>
      </c>
      <c r="I45" s="20">
        <f>('Detalle por mes'!I53/'Detalle por mes'!I36)-1</f>
        <v>5.0968399592252744E-2</v>
      </c>
      <c r="J45" s="20">
        <f>('Detalle por mes'!J53/'Detalle por mes'!J36)-1</f>
        <v>5.1323763869807415E-2</v>
      </c>
      <c r="K45" s="20">
        <f>('Detalle por mes'!K53/'Detalle por mes'!K36)-1</f>
        <v>0.30265210608424331</v>
      </c>
      <c r="L45" s="20">
        <f>('Detalle por mes'!L53/'Detalle por mes'!L36)-1</f>
        <v>0.30173366873051766</v>
      </c>
      <c r="M45" s="20">
        <f>('Detalle por mes'!M53/'Detalle por mes'!M36)-1</f>
        <v>8.8235294117646967E-2</v>
      </c>
      <c r="N45" s="20">
        <f>('Detalle por mes'!N53/'Detalle por mes'!N36)-1</f>
        <v>0.11564945226917089</v>
      </c>
      <c r="O45" s="20">
        <f>('Detalle por mes'!O53/'Detalle por mes'!O36)-1</f>
        <v>0.25537802374364005</v>
      </c>
      <c r="P45" s="20">
        <f>('Detalle por mes'!P53/'Detalle por mes'!P36)-1</f>
        <v>0.25483070241681838</v>
      </c>
      <c r="Q45" s="20"/>
      <c r="R45" s="20"/>
      <c r="S45" s="20">
        <f>('Detalle por mes'!S53/'Detalle por mes'!S36)-1</f>
        <v>-9.4387485466652543E-2</v>
      </c>
      <c r="T45" s="20">
        <f>('Detalle por mes'!T53/'Detalle por mes'!T36)-1</f>
        <v>5.7163743950496837E-3</v>
      </c>
      <c r="U45" s="20">
        <f>('Detalle por mes'!U53/'Detalle por mes'!U36)-1</f>
        <v>5.7163743950501278E-3</v>
      </c>
    </row>
    <row r="46" spans="2:21" x14ac:dyDescent="0.25">
      <c r="B46" s="15" t="s">
        <v>33</v>
      </c>
      <c r="C46" s="20">
        <f>('Detalle por mes'!C54/'Detalle por mes'!C37)-1</f>
        <v>-0.25653130768138577</v>
      </c>
      <c r="D46" s="20">
        <f>('Detalle por mes'!D54/'Detalle por mes'!D37)-1</f>
        <v>-0.25531608637344194</v>
      </c>
      <c r="E46" s="20">
        <f>('Detalle por mes'!E54/'Detalle por mes'!E37)-1</f>
        <v>0.81</v>
      </c>
      <c r="F46" s="20">
        <f>('Detalle por mes'!F54/'Detalle por mes'!F37)-1</f>
        <v>0.80941883767535128</v>
      </c>
      <c r="G46" s="20">
        <f>('Detalle por mes'!G54/'Detalle por mes'!G37)-1</f>
        <v>0.21941489361702127</v>
      </c>
      <c r="H46" s="20">
        <f>('Detalle por mes'!H54/'Detalle por mes'!H37)-1</f>
        <v>0.21914046794825315</v>
      </c>
      <c r="I46" s="20">
        <f>('Detalle por mes'!I54/'Detalle por mes'!I37)-1</f>
        <v>1.9320453031312468E-2</v>
      </c>
      <c r="J46" s="20">
        <f>('Detalle por mes'!J54/'Detalle por mes'!J37)-1</f>
        <v>1.7485681862100755E-2</v>
      </c>
      <c r="K46" s="20">
        <f>('Detalle por mes'!K54/'Detalle por mes'!K37)-1</f>
        <v>0.18968133535660092</v>
      </c>
      <c r="L46" s="20">
        <f>('Detalle por mes'!L54/'Detalle por mes'!L37)-1</f>
        <v>0.1882850456463856</v>
      </c>
      <c r="M46" s="20">
        <f>('Detalle por mes'!M54/'Detalle por mes'!M37)-1</f>
        <v>0.18518518518518512</v>
      </c>
      <c r="N46" s="20">
        <f>('Detalle por mes'!N54/'Detalle por mes'!N37)-1</f>
        <v>0.1889574144558519</v>
      </c>
      <c r="O46" s="20">
        <f>('Detalle por mes'!O54/'Detalle por mes'!O37)-1</f>
        <v>0.16255082065953919</v>
      </c>
      <c r="P46" s="20">
        <f>('Detalle por mes'!P54/'Detalle por mes'!P37)-1</f>
        <v>0.16287049735404668</v>
      </c>
      <c r="Q46" s="20"/>
      <c r="R46" s="20"/>
      <c r="S46" s="20">
        <f>('Detalle por mes'!S54/'Detalle por mes'!S37)-1</f>
        <v>-0.15775539021343621</v>
      </c>
      <c r="T46" s="20">
        <f>('Detalle por mes'!T54/'Detalle por mes'!T37)-1</f>
        <v>-6.9179509532120487E-2</v>
      </c>
      <c r="U46" s="20">
        <f>('Detalle por mes'!U54/'Detalle por mes'!U37)-1</f>
        <v>-6.9179509532120931E-2</v>
      </c>
    </row>
    <row r="47" spans="2:21" x14ac:dyDescent="0.25">
      <c r="B47" s="15" t="s">
        <v>0</v>
      </c>
      <c r="C47" s="20">
        <f>('Detalle por mes'!C55/'Detalle por mes'!C38)-1</f>
        <v>-0.45649607590232388</v>
      </c>
      <c r="D47" s="20">
        <f>('Detalle por mes'!D55/'Detalle por mes'!D38)-1</f>
        <v>-0.46081825340034199</v>
      </c>
      <c r="E47" s="20">
        <f>('Detalle por mes'!E55/'Detalle por mes'!E38)-1</f>
        <v>-0.22994652406417115</v>
      </c>
      <c r="F47" s="20">
        <f>('Detalle por mes'!F55/'Detalle por mes'!F38)-1</f>
        <v>-0.23007518796992454</v>
      </c>
      <c r="G47" s="20">
        <f>('Detalle por mes'!G55/'Detalle por mes'!G38)-1</f>
        <v>7.3822463768115965E-2</v>
      </c>
      <c r="H47" s="20">
        <f>('Detalle por mes'!H55/'Detalle por mes'!H38)-1</f>
        <v>7.2320851852712975E-2</v>
      </c>
      <c r="I47" s="20">
        <f>('Detalle por mes'!I55/'Detalle por mes'!I38)-1</f>
        <v>-7.1606994171523719E-2</v>
      </c>
      <c r="J47" s="20">
        <f>('Detalle por mes'!J55/'Detalle por mes'!J38)-1</f>
        <v>-7.2644977968916669E-2</v>
      </c>
      <c r="K47" s="20">
        <f>('Detalle por mes'!K55/'Detalle por mes'!K38)-1</f>
        <v>9.9150141643059575E-2</v>
      </c>
      <c r="L47" s="20">
        <f>('Detalle por mes'!L55/'Detalle por mes'!L38)-1</f>
        <v>0.10526717303794331</v>
      </c>
      <c r="M47" s="20">
        <f>('Detalle por mes'!M55/'Detalle por mes'!M38)-1</f>
        <v>-1.851851851851849E-2</v>
      </c>
      <c r="N47" s="20">
        <f>('Detalle por mes'!N55/'Detalle por mes'!N38)-1</f>
        <v>-3.4218872029802672E-2</v>
      </c>
      <c r="O47" s="20">
        <f>('Detalle por mes'!O55/'Detalle por mes'!O38)-1</f>
        <v>3.8535031847133805E-2</v>
      </c>
      <c r="P47" s="20">
        <f>('Detalle por mes'!P55/'Detalle por mes'!P38)-1</f>
        <v>3.8935655564855232E-2</v>
      </c>
      <c r="Q47" s="20"/>
      <c r="R47" s="20"/>
      <c r="S47" s="20">
        <f>('Detalle por mes'!S55/'Detalle por mes'!S38)-1</f>
        <v>-0.37621488057106256</v>
      </c>
      <c r="T47" s="20">
        <f>('Detalle por mes'!T55/'Detalle por mes'!T38)-1</f>
        <v>-0.29587147525914737</v>
      </c>
      <c r="U47" s="20">
        <f>('Detalle por mes'!U55/'Detalle por mes'!U38)-1</f>
        <v>-0.29587147525914603</v>
      </c>
    </row>
    <row r="48" spans="2:21" x14ac:dyDescent="0.25">
      <c r="B48" s="15" t="s">
        <v>34</v>
      </c>
      <c r="C48" s="20">
        <f>('Detalle por mes'!C56/'Detalle por mes'!C39)-1</f>
        <v>-0.38263391483939013</v>
      </c>
      <c r="D48" s="20">
        <f>('Detalle por mes'!D56/'Detalle por mes'!D39)-1</f>
        <v>-0.31680649690268436</v>
      </c>
      <c r="E48" s="20">
        <f>('Detalle por mes'!E56/'Detalle por mes'!E39)-1</f>
        <v>-0.11660329531051961</v>
      </c>
      <c r="F48" s="20">
        <f>('Detalle por mes'!F56/'Detalle por mes'!F39)-1</f>
        <v>0.10572687224669552</v>
      </c>
      <c r="G48" s="20">
        <f>('Detalle por mes'!G56/'Detalle por mes'!G39)-1</f>
        <v>0.10266356348590633</v>
      </c>
      <c r="H48" s="20">
        <f>('Detalle por mes'!H56/'Detalle por mes'!H39)-1</f>
        <v>0.14914595409283993</v>
      </c>
      <c r="I48" s="20">
        <f>('Detalle por mes'!I56/'Detalle por mes'!I39)-1</f>
        <v>0.12570356472795496</v>
      </c>
      <c r="J48" s="20">
        <f>('Detalle por mes'!J56/'Detalle por mes'!J39)-1</f>
        <v>-2.1392800936737566E-2</v>
      </c>
      <c r="K48" s="20">
        <f>('Detalle por mes'!K56/'Detalle por mes'!K39)-1</f>
        <v>0.28347406513872131</v>
      </c>
      <c r="L48" s="20">
        <f>('Detalle por mes'!L56/'Detalle por mes'!L39)-1</f>
        <v>0.28847960995558997</v>
      </c>
      <c r="M48" s="20">
        <f>('Detalle por mes'!M56/'Detalle por mes'!M39)-1</f>
        <v>8.6247086247086324E-2</v>
      </c>
      <c r="N48" s="20">
        <f>('Detalle por mes'!N56/'Detalle por mes'!N39)-1</f>
        <v>0.13874719877819341</v>
      </c>
      <c r="O48" s="20">
        <f>('Detalle por mes'!O56/'Detalle por mes'!O39)-1</f>
        <v>0.16682182088996456</v>
      </c>
      <c r="P48" s="20">
        <f>('Detalle por mes'!P56/'Detalle por mes'!P39)-1</f>
        <v>0.17010919448204587</v>
      </c>
      <c r="Q48" s="20"/>
      <c r="R48" s="20"/>
      <c r="S48" s="20">
        <f>('Detalle por mes'!S56/'Detalle por mes'!S39)-1</f>
        <v>-0.28658312495946614</v>
      </c>
      <c r="T48" s="20">
        <f>('Detalle por mes'!T56/'Detalle por mes'!T39)-1</f>
        <v>-0.14216518084463081</v>
      </c>
      <c r="U48" s="20">
        <f>('Detalle por mes'!U56/'Detalle por mes'!U39)-1</f>
        <v>-0.14216518084463059</v>
      </c>
    </row>
    <row r="49" spans="2:21" x14ac:dyDescent="0.25">
      <c r="B49" s="15" t="s">
        <v>35</v>
      </c>
      <c r="C49" s="20">
        <f>('Detalle por mes'!C57/'Detalle por mes'!C40)-1</f>
        <v>-0.29738452874433374</v>
      </c>
      <c r="D49" s="20">
        <f>('Detalle por mes'!D57/'Detalle por mes'!D40)-1</f>
        <v>-0.30116221251145281</v>
      </c>
      <c r="E49" s="20">
        <f>('Detalle por mes'!E57/'Detalle por mes'!E40)-1</f>
        <v>-8.4709260588657576E-2</v>
      </c>
      <c r="F49" s="20">
        <f>('Detalle por mes'!F57/'Detalle por mes'!F40)-1</f>
        <v>-8.3956264290387828E-2</v>
      </c>
      <c r="G49" s="20">
        <f>('Detalle por mes'!G57/'Detalle por mes'!G40)-1</f>
        <v>5.2375756373375548E-2</v>
      </c>
      <c r="H49" s="20">
        <f>('Detalle por mes'!H57/'Detalle por mes'!H40)-1</f>
        <v>4.9599782711739593E-2</v>
      </c>
      <c r="I49" s="20">
        <f>('Detalle por mes'!I57/'Detalle por mes'!I40)-1</f>
        <v>-0.24028393966282169</v>
      </c>
      <c r="J49" s="20">
        <f>('Detalle por mes'!J57/'Detalle por mes'!J40)-1</f>
        <v>-0.24104976474210482</v>
      </c>
      <c r="K49" s="20">
        <f>('Detalle por mes'!K57/'Detalle por mes'!K40)-1</f>
        <v>0.14690721649484528</v>
      </c>
      <c r="L49" s="20">
        <f>('Detalle por mes'!L57/'Detalle por mes'!L40)-1</f>
        <v>0.15906206324238314</v>
      </c>
      <c r="M49" s="20">
        <f>('Detalle por mes'!M57/'Detalle por mes'!M40)-1</f>
        <v>-0.11342155009451793</v>
      </c>
      <c r="N49" s="20">
        <f>('Detalle por mes'!N57/'Detalle por mes'!N40)-1</f>
        <v>-9.0835452492309066E-2</v>
      </c>
      <c r="O49" s="20">
        <f>('Detalle por mes'!O57/'Detalle por mes'!O40)-1</f>
        <v>4.1516245487364545E-2</v>
      </c>
      <c r="P49" s="20">
        <f>('Detalle por mes'!P57/'Detalle por mes'!P40)-1</f>
        <v>9.0370668804903076E-2</v>
      </c>
      <c r="Q49" s="20"/>
      <c r="R49" s="20"/>
      <c r="S49" s="20">
        <f>('Detalle por mes'!S57/'Detalle por mes'!S40)-1</f>
        <v>-0.28687439951855909</v>
      </c>
      <c r="T49" s="20">
        <f>('Detalle por mes'!T57/'Detalle por mes'!T40)-1</f>
        <v>-0.28498839251546981</v>
      </c>
      <c r="U49" s="20">
        <f>('Detalle por mes'!U57/'Detalle por mes'!U40)-1</f>
        <v>-0.28498839251547103</v>
      </c>
    </row>
    <row r="50" spans="2:21" x14ac:dyDescent="0.25">
      <c r="B50" s="8" t="s">
        <v>41</v>
      </c>
      <c r="C50" s="21">
        <f>('Detalle por mes'!C61/'Detalle por mes'!C44)-1</f>
        <v>-0.21383457074139911</v>
      </c>
      <c r="D50" s="21">
        <f>('Detalle por mes'!D61/'Detalle por mes'!D44)-1</f>
        <v>-0.21861229804956217</v>
      </c>
      <c r="E50" s="21">
        <f>('Detalle por mes'!E61/'Detalle por mes'!E44)-1</f>
        <v>3.4002322109802696E-2</v>
      </c>
      <c r="F50" s="21">
        <f>('Detalle por mes'!F61/'Detalle por mes'!F44)-1</f>
        <v>4.7157078690688747E-2</v>
      </c>
      <c r="G50" s="21">
        <f>('Detalle por mes'!G61/'Detalle por mes'!G44)-1</f>
        <v>0.11080757491441973</v>
      </c>
      <c r="H50" s="21">
        <f>('Detalle por mes'!H61/'Detalle por mes'!H44)-1</f>
        <v>0.12116506589059384</v>
      </c>
      <c r="I50" s="21">
        <f>('Detalle por mes'!I61/'Detalle por mes'!I44)-1</f>
        <v>-6.7927706304090618E-3</v>
      </c>
      <c r="J50" s="21">
        <f>('Detalle por mes'!J61/'Detalle por mes'!J44)-1</f>
        <v>-2.4797846499032938E-2</v>
      </c>
      <c r="K50" s="21">
        <f>('Detalle por mes'!K61/'Detalle por mes'!K44)-1</f>
        <v>0.18280184946851619</v>
      </c>
      <c r="L50" s="21">
        <f>('Detalle por mes'!L61/'Detalle por mes'!L44)-1</f>
        <v>0.18666514976138293</v>
      </c>
      <c r="M50" s="21">
        <f>('Detalle por mes'!M61/'Detalle por mes'!M44)-1</f>
        <v>0.10372129849564526</v>
      </c>
      <c r="N50" s="21">
        <f>('Detalle por mes'!N61/'Detalle por mes'!N44)-1</f>
        <v>0.10840691685802217</v>
      </c>
      <c r="O50" s="21">
        <f>('Detalle por mes'!O61/'Detalle por mes'!O44)-1</f>
        <v>0.17875083147923032</v>
      </c>
      <c r="P50" s="21">
        <f>('Detalle por mes'!P61/'Detalle por mes'!P44)-1</f>
        <v>0.19199157128445155</v>
      </c>
      <c r="Q50" s="21"/>
      <c r="R50" s="21"/>
      <c r="S50" s="32">
        <f>('Detalle por mes'!S61/'Detalle por mes'!S44)-1</f>
        <v>-0.17206963624523997</v>
      </c>
      <c r="T50" s="32">
        <f>('Detalle por mes'!T61/'Detalle por mes'!T44)-1</f>
        <v>-0.13253420378903147</v>
      </c>
      <c r="U50" s="32">
        <f>('Detalle por mes'!U61/'Detalle por mes'!U44)-1</f>
        <v>-0.13253420378903202</v>
      </c>
    </row>
    <row r="51" spans="2:21" x14ac:dyDescent="0.25">
      <c r="B51" s="15" t="s">
        <v>24</v>
      </c>
      <c r="C51" s="20">
        <f>('Detalle por mes'!C62/'Detalle por mes'!C45)-1</f>
        <v>0.28074534161490683</v>
      </c>
      <c r="D51" s="20">
        <f>('Detalle por mes'!D62/'Detalle por mes'!D45)-1</f>
        <v>0.28059731640045449</v>
      </c>
      <c r="E51" s="20">
        <f>('Detalle por mes'!E62/'Detalle por mes'!E45)-1</f>
        <v>-0.14678899082568808</v>
      </c>
      <c r="F51" s="20">
        <f>('Detalle por mes'!F62/'Detalle por mes'!F45)-1</f>
        <v>-0.14997684113015242</v>
      </c>
      <c r="G51" s="20">
        <f>('Detalle por mes'!G62/'Detalle por mes'!G45)-1</f>
        <v>-7.3921971252566721E-2</v>
      </c>
      <c r="H51" s="20">
        <f>('Detalle por mes'!H62/'Detalle por mes'!H45)-1</f>
        <v>-7.5213873771057482E-2</v>
      </c>
      <c r="I51" s="20">
        <f>('Detalle por mes'!I62/'Detalle por mes'!I45)-1</f>
        <v>4.7344110854503407E-2</v>
      </c>
      <c r="J51" s="20">
        <f>('Detalle por mes'!J62/'Detalle por mes'!J45)-1</f>
        <v>4.7550374801709649E-2</v>
      </c>
      <c r="K51" s="20">
        <f>('Detalle por mes'!K62/'Detalle por mes'!K45)-1</f>
        <v>-0.17719950433705078</v>
      </c>
      <c r="L51" s="20">
        <f>('Detalle por mes'!L62/'Detalle por mes'!L45)-1</f>
        <v>-0.17712150631734391</v>
      </c>
      <c r="M51" s="20">
        <f>('Detalle por mes'!M62/'Detalle por mes'!M45)-1</f>
        <v>0.15934065934065944</v>
      </c>
      <c r="N51" s="20">
        <f>('Detalle por mes'!N62/'Detalle por mes'!N45)-1</f>
        <v>0.1551813717548336</v>
      </c>
      <c r="O51" s="20">
        <f>('Detalle por mes'!O62/'Detalle por mes'!O45)-1</f>
        <v>3.4198652978486788E-2</v>
      </c>
      <c r="P51" s="20">
        <f>('Detalle por mes'!P62/'Detalle por mes'!P45)-1</f>
        <v>3.4400777978323749E-2</v>
      </c>
      <c r="Q51" s="20"/>
      <c r="R51" s="20"/>
      <c r="S51" s="20">
        <f>('Detalle por mes'!S62/'Detalle por mes'!S45)-1</f>
        <v>0.1725787582518592</v>
      </c>
      <c r="T51" s="20">
        <f>('Detalle por mes'!T62/'Detalle por mes'!T45)-1</f>
        <v>0.11546888644299824</v>
      </c>
      <c r="U51" s="20">
        <f>('Detalle por mes'!U62/'Detalle por mes'!U45)-1</f>
        <v>0.11546888644299935</v>
      </c>
    </row>
    <row r="52" spans="2:21" x14ac:dyDescent="0.25">
      <c r="B52" s="15" t="s">
        <v>25</v>
      </c>
      <c r="C52" s="20">
        <f>('Detalle por mes'!C63/'Detalle por mes'!C46)-1</f>
        <v>-5.9790927150161211E-2</v>
      </c>
      <c r="D52" s="20">
        <f>('Detalle por mes'!D63/'Detalle por mes'!D46)-1</f>
        <v>-5.6328789612895669E-2</v>
      </c>
      <c r="E52" s="20">
        <f>('Detalle por mes'!E63/'Detalle por mes'!E46)-1</f>
        <v>-6.266515666289163E-2</v>
      </c>
      <c r="F52" s="20">
        <f>('Detalle por mes'!F63/'Detalle por mes'!F46)-1</f>
        <v>-9.6960486322187345E-3</v>
      </c>
      <c r="G52" s="20">
        <f>('Detalle por mes'!G63/'Detalle por mes'!G46)-1</f>
        <v>-0.22314622314622312</v>
      </c>
      <c r="H52" s="20">
        <f>('Detalle por mes'!H63/'Detalle por mes'!H46)-1</f>
        <v>-0.23008320487750566</v>
      </c>
      <c r="I52" s="20">
        <f>('Detalle por mes'!I63/'Detalle por mes'!I46)-1</f>
        <v>-0.22403995178233171</v>
      </c>
      <c r="J52" s="20">
        <f>('Detalle por mes'!J63/'Detalle por mes'!J46)-1</f>
        <v>-0.12780661294371676</v>
      </c>
      <c r="K52" s="20">
        <f>('Detalle por mes'!K63/'Detalle por mes'!K46)-1</f>
        <v>-0.27166504381694256</v>
      </c>
      <c r="L52" s="20">
        <f>('Detalle por mes'!L63/'Detalle por mes'!L46)-1</f>
        <v>-0.26705902487466748</v>
      </c>
      <c r="M52" s="20">
        <f>('Detalle por mes'!M63/'Detalle por mes'!M46)-1</f>
        <v>-0.19580419580419584</v>
      </c>
      <c r="N52" s="20">
        <f>('Detalle por mes'!N63/'Detalle por mes'!N46)-1</f>
        <v>-0.18226786503183035</v>
      </c>
      <c r="O52" s="20">
        <f>('Detalle por mes'!O63/'Detalle por mes'!O46)-1</f>
        <v>-5.9847825264034538E-2</v>
      </c>
      <c r="P52" s="20">
        <f>('Detalle por mes'!P63/'Detalle por mes'!P46)-1</f>
        <v>-5.8123167826150235E-2</v>
      </c>
      <c r="Q52" s="20"/>
      <c r="R52" s="20"/>
      <c r="S52" s="20">
        <f>('Detalle por mes'!S63/'Detalle por mes'!S46)-1</f>
        <v>-7.644778410053521E-2</v>
      </c>
      <c r="T52" s="20">
        <f>('Detalle por mes'!T63/'Detalle por mes'!T46)-1</f>
        <v>-6.6854237207700562E-2</v>
      </c>
      <c r="U52" s="20">
        <f>('Detalle por mes'!U63/'Detalle por mes'!U46)-1</f>
        <v>-6.6854237207700451E-2</v>
      </c>
    </row>
    <row r="53" spans="2:21" x14ac:dyDescent="0.25">
      <c r="B53" s="15" t="s">
        <v>26</v>
      </c>
      <c r="C53" s="20">
        <f>('Detalle por mes'!C64/'Detalle por mes'!C47)-1</f>
        <v>9.5221138745845701E-2</v>
      </c>
      <c r="D53" s="20">
        <f>('Detalle por mes'!D64/'Detalle por mes'!D47)-1</f>
        <v>9.8473399884607682E-2</v>
      </c>
      <c r="E53" s="20">
        <f>('Detalle por mes'!E64/'Detalle por mes'!E47)-1</f>
        <v>-0.21228448275862066</v>
      </c>
      <c r="F53" s="20">
        <f>('Detalle por mes'!F64/'Detalle por mes'!F47)-1</f>
        <v>-0.21647703717352285</v>
      </c>
      <c r="G53" s="20">
        <f>('Detalle por mes'!G64/'Detalle por mes'!G47)-1</f>
        <v>-0.24787455129416214</v>
      </c>
      <c r="H53" s="20">
        <f>('Detalle por mes'!H64/'Detalle por mes'!H47)-1</f>
        <v>-0.23735432000200152</v>
      </c>
      <c r="I53" s="20">
        <f>('Detalle por mes'!I64/'Detalle por mes'!I47)-1</f>
        <v>0.11551014616148714</v>
      </c>
      <c r="J53" s="20">
        <f>('Detalle por mes'!J64/'Detalle por mes'!J47)-1</f>
        <v>0.1259632442481835</v>
      </c>
      <c r="K53" s="20">
        <f>('Detalle por mes'!K64/'Detalle por mes'!K47)-1</f>
        <v>-0.16607912260086177</v>
      </c>
      <c r="L53" s="20">
        <f>('Detalle por mes'!L64/'Detalle por mes'!L47)-1</f>
        <v>-0.15671427380257541</v>
      </c>
      <c r="M53" s="20">
        <f>('Detalle por mes'!M64/'Detalle por mes'!M47)-1</f>
        <v>-0.24078091106290678</v>
      </c>
      <c r="N53" s="20">
        <f>('Detalle por mes'!N64/'Detalle por mes'!N47)-1</f>
        <v>-0.24455040028108055</v>
      </c>
      <c r="O53" s="20">
        <f>('Detalle por mes'!O64/'Detalle por mes'!O47)-1</f>
        <v>-0.26330168704323476</v>
      </c>
      <c r="P53" s="20">
        <f>('Detalle por mes'!P64/'Detalle por mes'!P47)-1</f>
        <v>-0.26573433729228924</v>
      </c>
      <c r="Q53" s="20"/>
      <c r="R53" s="20"/>
      <c r="S53" s="20">
        <f>('Detalle por mes'!S64/'Detalle por mes'!S47)-1</f>
        <v>3.8049940546967864E-2</v>
      </c>
      <c r="T53" s="20">
        <f>('Detalle por mes'!T64/'Detalle por mes'!T47)-1</f>
        <v>-1.0579434853556613E-2</v>
      </c>
      <c r="U53" s="20">
        <f>('Detalle por mes'!U64/'Detalle por mes'!U47)-1</f>
        <v>-1.0579434853557057E-2</v>
      </c>
    </row>
    <row r="54" spans="2:21" x14ac:dyDescent="0.25">
      <c r="B54" s="15" t="s">
        <v>27</v>
      </c>
      <c r="C54" s="20">
        <f>('Detalle por mes'!C65/'Detalle por mes'!C48)-1</f>
        <v>0.19952422618396581</v>
      </c>
      <c r="D54" s="20">
        <f>('Detalle por mes'!D65/'Detalle por mes'!D48)-1</f>
        <v>0.19968340404669283</v>
      </c>
      <c r="E54" s="20">
        <f>('Detalle por mes'!E65/'Detalle por mes'!E48)-1</f>
        <v>-7.1729957805907185E-2</v>
      </c>
      <c r="F54" s="20">
        <f>('Detalle por mes'!F65/'Detalle por mes'!F48)-1</f>
        <v>-7.6559067094811417E-2</v>
      </c>
      <c r="G54" s="20">
        <f>('Detalle por mes'!G65/'Detalle por mes'!G48)-1</f>
        <v>-0.17104149026248938</v>
      </c>
      <c r="H54" s="20">
        <f>('Detalle por mes'!H65/'Detalle por mes'!H48)-1</f>
        <v>-0.16907341575625801</v>
      </c>
      <c r="I54" s="20">
        <f>('Detalle por mes'!I65/'Detalle por mes'!I48)-1</f>
        <v>0.12344620660094296</v>
      </c>
      <c r="J54" s="20">
        <f>('Detalle por mes'!J65/'Detalle por mes'!J48)-1</f>
        <v>0.12620688187316387</v>
      </c>
      <c r="K54" s="20">
        <f>('Detalle por mes'!K65/'Detalle por mes'!K48)-1</f>
        <v>-0.14443500424808831</v>
      </c>
      <c r="L54" s="20">
        <f>('Detalle por mes'!L65/'Detalle por mes'!L48)-1</f>
        <v>-0.14461114935902097</v>
      </c>
      <c r="M54" s="20">
        <f>('Detalle por mes'!M65/'Detalle por mes'!M48)-1</f>
        <v>-6.8181818181818232E-2</v>
      </c>
      <c r="N54" s="20">
        <f>('Detalle por mes'!N65/'Detalle por mes'!N48)-1</f>
        <v>-6.8499560937283377E-2</v>
      </c>
      <c r="O54" s="20">
        <f>('Detalle por mes'!O65/'Detalle por mes'!O48)-1</f>
        <v>6.00971547536433E-2</v>
      </c>
      <c r="P54" s="20">
        <f>('Detalle por mes'!P65/'Detalle por mes'!P48)-1</f>
        <v>5.7552268085900415E-2</v>
      </c>
      <c r="Q54" s="20"/>
      <c r="R54" s="20"/>
      <c r="S54" s="20">
        <f>('Detalle por mes'!S65/'Detalle por mes'!S48)-1</f>
        <v>0.17005985256395451</v>
      </c>
      <c r="T54" s="20">
        <f>('Detalle por mes'!T65/'Detalle por mes'!T48)-1</f>
        <v>0.14853452383072541</v>
      </c>
      <c r="U54" s="20">
        <f>('Detalle por mes'!U65/'Detalle por mes'!U48)-1</f>
        <v>0.14853452383072518</v>
      </c>
    </row>
    <row r="55" spans="2:21" x14ac:dyDescent="0.25">
      <c r="B55" s="15" t="s">
        <v>28</v>
      </c>
      <c r="C55" s="20">
        <f>('Detalle por mes'!C66/'Detalle por mes'!C49)-1</f>
        <v>1.6421240209418375E-2</v>
      </c>
      <c r="D55" s="20">
        <f>('Detalle por mes'!D66/'Detalle por mes'!D49)-1</f>
        <v>2.1781782736512767E-2</v>
      </c>
      <c r="E55" s="20">
        <f>('Detalle por mes'!E66/'Detalle por mes'!E49)-1</f>
        <v>-0.2359550561797753</v>
      </c>
      <c r="F55" s="20">
        <f>('Detalle por mes'!F66/'Detalle por mes'!F49)-1</f>
        <v>-0.235715482313816</v>
      </c>
      <c r="G55" s="20">
        <f>('Detalle por mes'!G66/'Detalle por mes'!G49)-1</f>
        <v>-0.22370605644986641</v>
      </c>
      <c r="H55" s="20">
        <f>('Detalle por mes'!H66/'Detalle por mes'!H49)-1</f>
        <v>-0.22210584301160774</v>
      </c>
      <c r="I55" s="20">
        <f>('Detalle por mes'!I66/'Detalle por mes'!I49)-1</f>
        <v>-2.3835179518124194E-2</v>
      </c>
      <c r="J55" s="20">
        <f>('Detalle por mes'!J66/'Detalle por mes'!J49)-1</f>
        <v>1.7328226261293933E-2</v>
      </c>
      <c r="K55" s="20">
        <f>('Detalle por mes'!K66/'Detalle por mes'!K49)-1</f>
        <v>-0.24719466579931693</v>
      </c>
      <c r="L55" s="20">
        <f>('Detalle por mes'!L66/'Detalle por mes'!L49)-1</f>
        <v>-0.24308724131477233</v>
      </c>
      <c r="M55" s="20">
        <f>('Detalle por mes'!M66/'Detalle por mes'!M49)-1</f>
        <v>-0.14394765539803711</v>
      </c>
      <c r="N55" s="20">
        <f>('Detalle por mes'!N66/'Detalle por mes'!N49)-1</f>
        <v>-0.14104804524993786</v>
      </c>
      <c r="O55" s="20">
        <f>('Detalle por mes'!O66/'Detalle por mes'!O49)-1</f>
        <v>-0.21949566543359789</v>
      </c>
      <c r="P55" s="20">
        <f>('Detalle por mes'!P66/'Detalle por mes'!P49)-1</f>
        <v>-0.22020685915504934</v>
      </c>
      <c r="Q55" s="20"/>
      <c r="R55" s="20"/>
      <c r="S55" s="20">
        <f>('Detalle por mes'!S66/'Detalle por mes'!S49)-1</f>
        <v>-2.4079598242985556E-2</v>
      </c>
      <c r="T55" s="20">
        <f>('Detalle por mes'!T66/'Detalle por mes'!T49)-1</f>
        <v>-5.148856180300021E-2</v>
      </c>
      <c r="U55" s="20">
        <f>('Detalle por mes'!U66/'Detalle por mes'!U49)-1</f>
        <v>-5.1488561802999655E-2</v>
      </c>
    </row>
    <row r="56" spans="2:21" x14ac:dyDescent="0.25">
      <c r="B56" s="15" t="s">
        <v>29</v>
      </c>
      <c r="C56" s="20">
        <f>('Detalle por mes'!C67/'Detalle por mes'!C50)-1</f>
        <v>-4.3422874549986168E-2</v>
      </c>
      <c r="D56" s="20">
        <f>('Detalle por mes'!D67/'Detalle por mes'!D50)-1</f>
        <v>-4.4088263266577776E-2</v>
      </c>
      <c r="E56" s="20">
        <f>('Detalle por mes'!E67/'Detalle por mes'!E50)-1</f>
        <v>4.3478260869564966E-3</v>
      </c>
      <c r="F56" s="20">
        <f>('Detalle por mes'!F67/'Detalle por mes'!F50)-1</f>
        <v>4.7194546407969273E-3</v>
      </c>
      <c r="G56" s="20">
        <f>('Detalle por mes'!G67/'Detalle por mes'!G50)-1</f>
        <v>-0.18103448275862066</v>
      </c>
      <c r="H56" s="20">
        <f>('Detalle por mes'!H67/'Detalle por mes'!H50)-1</f>
        <v>-0.18017684255047506</v>
      </c>
      <c r="I56" s="20">
        <f>('Detalle por mes'!I67/'Detalle por mes'!I50)-1</f>
        <v>1.3913824057450563E-2</v>
      </c>
      <c r="J56" s="20">
        <f>('Detalle por mes'!J67/'Detalle por mes'!J50)-1</f>
        <v>1.7327895710238961E-2</v>
      </c>
      <c r="K56" s="20">
        <f>('Detalle por mes'!K67/'Detalle por mes'!K50)-1</f>
        <v>-0.2255125284738041</v>
      </c>
      <c r="L56" s="20">
        <f>('Detalle por mes'!L67/'Detalle por mes'!L50)-1</f>
        <v>-0.22521628485917899</v>
      </c>
      <c r="M56" s="20">
        <f>('Detalle por mes'!M67/'Detalle por mes'!M50)-1</f>
        <v>-0.32579185520361986</v>
      </c>
      <c r="N56" s="20">
        <f>('Detalle por mes'!N67/'Detalle por mes'!N50)-1</f>
        <v>-0.32583308025730939</v>
      </c>
      <c r="O56" s="20">
        <f>('Detalle por mes'!O67/'Detalle por mes'!O50)-1</f>
        <v>-0.15019065505662743</v>
      </c>
      <c r="P56" s="20">
        <f>('Detalle por mes'!P67/'Detalle por mes'!P50)-1</f>
        <v>-0.15025534322541745</v>
      </c>
      <c r="Q56" s="20"/>
      <c r="R56" s="20"/>
      <c r="S56" s="20">
        <f>('Detalle por mes'!S67/'Detalle por mes'!S50)-1</f>
        <v>-8.011257035647279E-2</v>
      </c>
      <c r="T56" s="20">
        <f>('Detalle por mes'!T67/'Detalle por mes'!T50)-1</f>
        <v>-0.10641851916940559</v>
      </c>
      <c r="U56" s="20">
        <f>('Detalle por mes'!U67/'Detalle por mes'!U50)-1</f>
        <v>-0.10641851916940614</v>
      </c>
    </row>
    <row r="57" spans="2:21" x14ac:dyDescent="0.25">
      <c r="B57" s="15" t="s">
        <v>30</v>
      </c>
      <c r="C57" s="20">
        <f>('Detalle por mes'!C68/'Detalle por mes'!C51)-1</f>
        <v>0.12233609021551772</v>
      </c>
      <c r="D57" s="20">
        <f>('Detalle por mes'!D68/'Detalle por mes'!D51)-1</f>
        <v>0.12753383989052569</v>
      </c>
      <c r="E57" s="20">
        <f>('Detalle por mes'!E68/'Detalle por mes'!E51)-1</f>
        <v>-0.1287001287001287</v>
      </c>
      <c r="F57" s="20">
        <f>('Detalle por mes'!F68/'Detalle por mes'!F51)-1</f>
        <v>-0.11669711362806001</v>
      </c>
      <c r="G57" s="20">
        <f>('Detalle por mes'!G68/'Detalle por mes'!G51)-1</f>
        <v>-0.1282977954463318</v>
      </c>
      <c r="H57" s="20">
        <f>('Detalle por mes'!H68/'Detalle por mes'!H51)-1</f>
        <v>-0.12316803516883057</v>
      </c>
      <c r="I57" s="20">
        <f>('Detalle por mes'!I68/'Detalle por mes'!I51)-1</f>
        <v>4.2389210019266876E-3</v>
      </c>
      <c r="J57" s="20">
        <f>('Detalle por mes'!J68/'Detalle por mes'!J51)-1</f>
        <v>4.0001682856642962E-3</v>
      </c>
      <c r="K57" s="20">
        <f>('Detalle por mes'!K68/'Detalle por mes'!K51)-1</f>
        <v>-0.26311336717428091</v>
      </c>
      <c r="L57" s="20">
        <f>('Detalle por mes'!L68/'Detalle por mes'!L51)-1</f>
        <v>-0.24253440079355004</v>
      </c>
      <c r="M57" s="20">
        <f>('Detalle por mes'!M68/'Detalle por mes'!M51)-1</f>
        <v>-0.21285140562248994</v>
      </c>
      <c r="N57" s="20">
        <f>('Detalle por mes'!N68/'Detalle por mes'!N51)-1</f>
        <v>-0.13767346189873786</v>
      </c>
      <c r="O57" s="20">
        <f>('Detalle por mes'!O68/'Detalle por mes'!O51)-1</f>
        <v>-0.20057466677308644</v>
      </c>
      <c r="P57" s="20">
        <f>('Detalle por mes'!P68/'Detalle por mes'!P51)-1</f>
        <v>-0.19407233615937669</v>
      </c>
      <c r="Q57" s="20"/>
      <c r="R57" s="20"/>
      <c r="S57" s="20">
        <f>('Detalle por mes'!S68/'Detalle por mes'!S51)-1</f>
        <v>3.0910664272222332E-2</v>
      </c>
      <c r="T57" s="20">
        <f>('Detalle por mes'!T68/'Detalle por mes'!T51)-1</f>
        <v>-3.3658373696448196E-2</v>
      </c>
      <c r="U57" s="20">
        <f>('Detalle por mes'!U68/'Detalle por mes'!U51)-1</f>
        <v>-3.3658373696448973E-2</v>
      </c>
    </row>
    <row r="58" spans="2:21" x14ac:dyDescent="0.25">
      <c r="B58" s="15" t="s">
        <v>31</v>
      </c>
      <c r="C58" s="20">
        <f>('Detalle por mes'!C69/'Detalle por mes'!C52)-1</f>
        <v>-4.1881115321531603E-2</v>
      </c>
      <c r="D58" s="20">
        <f>('Detalle por mes'!D69/'Detalle por mes'!D52)-1</f>
        <v>-2.9066227692036817E-2</v>
      </c>
      <c r="E58" s="20">
        <f>('Detalle por mes'!E69/'Detalle por mes'!E52)-1</f>
        <v>-0.10804020100502509</v>
      </c>
      <c r="F58" s="20">
        <f>('Detalle por mes'!F69/'Detalle por mes'!F52)-1</f>
        <v>-0.11494517881607813</v>
      </c>
      <c r="G58" s="20">
        <f>('Detalle por mes'!G69/'Detalle por mes'!G52)-1</f>
        <v>-0.24148627243928189</v>
      </c>
      <c r="H58" s="20">
        <f>('Detalle por mes'!H69/'Detalle por mes'!H52)-1</f>
        <v>-0.237579501137551</v>
      </c>
      <c r="I58" s="20">
        <f>('Detalle por mes'!I69/'Detalle por mes'!I52)-1</f>
        <v>-9.4941071059342463E-2</v>
      </c>
      <c r="J58" s="20">
        <f>('Detalle por mes'!J69/'Detalle por mes'!J52)-1</f>
        <v>-8.9288608479591969E-2</v>
      </c>
      <c r="K58" s="20">
        <f>('Detalle por mes'!K69/'Detalle por mes'!K52)-1</f>
        <v>-0.2490234375</v>
      </c>
      <c r="L58" s="20">
        <f>('Detalle por mes'!L69/'Detalle por mes'!L52)-1</f>
        <v>-0.21945122322221333</v>
      </c>
      <c r="M58" s="20">
        <f>('Detalle por mes'!M69/'Detalle por mes'!M52)-1</f>
        <v>2.7777777777777679E-2</v>
      </c>
      <c r="N58" s="20">
        <f>('Detalle por mes'!N69/'Detalle por mes'!N52)-1</f>
        <v>8.5245717235899576E-2</v>
      </c>
      <c r="O58" s="20">
        <f>('Detalle por mes'!O69/'Detalle por mes'!O52)-1</f>
        <v>-0.24828532235939649</v>
      </c>
      <c r="P58" s="20">
        <f>('Detalle por mes'!P69/'Detalle por mes'!P52)-1</f>
        <v>-0.23413746434419924</v>
      </c>
      <c r="Q58" s="20"/>
      <c r="R58" s="20"/>
      <c r="S58" s="20">
        <f>('Detalle por mes'!S69/'Detalle por mes'!S52)-1</f>
        <v>-4.9276661963101209E-2</v>
      </c>
      <c r="T58" s="20">
        <f>('Detalle por mes'!T69/'Detalle por mes'!T52)-1</f>
        <v>-4.0758618524272427E-2</v>
      </c>
      <c r="U58" s="20">
        <f>('Detalle por mes'!U69/'Detalle por mes'!U52)-1</f>
        <v>-4.0758618524270096E-2</v>
      </c>
    </row>
    <row r="59" spans="2:21" x14ac:dyDescent="0.25">
      <c r="B59" s="15" t="s">
        <v>32</v>
      </c>
      <c r="C59" s="20">
        <f>('Detalle por mes'!C70/'Detalle por mes'!C53)-1</f>
        <v>0.44641862192781523</v>
      </c>
      <c r="D59" s="20">
        <f>('Detalle por mes'!D70/'Detalle por mes'!D53)-1</f>
        <v>0.44740327230999055</v>
      </c>
      <c r="E59" s="20">
        <f>('Detalle por mes'!E70/'Detalle por mes'!E53)-1</f>
        <v>-7.5601374570446689E-2</v>
      </c>
      <c r="F59" s="20">
        <f>('Detalle por mes'!F70/'Detalle por mes'!F53)-1</f>
        <v>-7.5255454294394064E-2</v>
      </c>
      <c r="G59" s="20">
        <f>('Detalle por mes'!G70/'Detalle por mes'!G53)-1</f>
        <v>-0.14373464373464373</v>
      </c>
      <c r="H59" s="20">
        <f>('Detalle por mes'!H70/'Detalle por mes'!H53)-1</f>
        <v>-0.1431698236851896</v>
      </c>
      <c r="I59" s="20">
        <f>('Detalle por mes'!I70/'Detalle por mes'!I53)-1</f>
        <v>0.17167798254122202</v>
      </c>
      <c r="J59" s="20">
        <f>('Detalle por mes'!J70/'Detalle por mes'!J53)-1</f>
        <v>0.17967164499729305</v>
      </c>
      <c r="K59" s="20">
        <f>('Detalle por mes'!K70/'Detalle por mes'!K53)-1</f>
        <v>-0.17485029940119756</v>
      </c>
      <c r="L59" s="20">
        <f>('Detalle por mes'!L70/'Detalle por mes'!L53)-1</f>
        <v>-0.17468401914178955</v>
      </c>
      <c r="M59" s="20">
        <f>('Detalle por mes'!M70/'Detalle por mes'!M53)-1</f>
        <v>9.009009009008917E-3</v>
      </c>
      <c r="N59" s="20">
        <f>('Detalle por mes'!N70/'Detalle por mes'!N53)-1</f>
        <v>-1.5170430635433108E-2</v>
      </c>
      <c r="O59" s="20">
        <f>('Detalle por mes'!O70/'Detalle por mes'!O53)-1</f>
        <v>-0.20925767918088733</v>
      </c>
      <c r="P59" s="20">
        <f>('Detalle por mes'!P70/'Detalle por mes'!P53)-1</f>
        <v>-0.20864533800370555</v>
      </c>
      <c r="Q59" s="20"/>
      <c r="R59" s="20"/>
      <c r="S59" s="20">
        <f>('Detalle por mes'!S70/'Detalle por mes'!S53)-1</f>
        <v>0.22239729225023352</v>
      </c>
      <c r="T59" s="20">
        <f>('Detalle por mes'!T70/'Detalle por mes'!T53)-1</f>
        <v>6.9860135668081469E-2</v>
      </c>
      <c r="U59" s="20">
        <f>('Detalle por mes'!U70/'Detalle por mes'!U53)-1</f>
        <v>6.9860135668081247E-2</v>
      </c>
    </row>
    <row r="60" spans="2:21" x14ac:dyDescent="0.25">
      <c r="B60" s="15" t="s">
        <v>33</v>
      </c>
      <c r="C60" s="20">
        <f>('Detalle por mes'!C71/'Detalle por mes'!C54)-1</f>
        <v>0.15791358319407967</v>
      </c>
      <c r="D60" s="20">
        <f>('Detalle por mes'!D71/'Detalle por mes'!D54)-1</f>
        <v>0.15792697058877048</v>
      </c>
      <c r="E60" s="20">
        <f>('Detalle por mes'!E71/'Detalle por mes'!E54)-1</f>
        <v>-0.27624309392265189</v>
      </c>
      <c r="F60" s="20">
        <f>('Detalle por mes'!F71/'Detalle por mes'!F54)-1</f>
        <v>-0.2803189722006868</v>
      </c>
      <c r="G60" s="20">
        <f>('Detalle por mes'!G71/'Detalle por mes'!G54)-1</f>
        <v>-0.11014176663031627</v>
      </c>
      <c r="H60" s="20">
        <f>('Detalle por mes'!H71/'Detalle por mes'!H54)-1</f>
        <v>-0.10946930262290089</v>
      </c>
      <c r="I60" s="20">
        <f>('Detalle por mes'!I71/'Detalle por mes'!I54)-1</f>
        <v>0.18823529411764706</v>
      </c>
      <c r="J60" s="20">
        <f>('Detalle por mes'!J71/'Detalle por mes'!J54)-1</f>
        <v>0.19896128807089197</v>
      </c>
      <c r="K60" s="20">
        <f>('Detalle por mes'!K71/'Detalle por mes'!K54)-1</f>
        <v>-2.5510204081632404E-3</v>
      </c>
      <c r="L60" s="20">
        <f>('Detalle por mes'!L71/'Detalle por mes'!L54)-1</f>
        <v>-2.042889374573198E-3</v>
      </c>
      <c r="M60" s="20">
        <f>('Detalle por mes'!M71/'Detalle por mes'!M54)-1</f>
        <v>-9.895833333333337E-2</v>
      </c>
      <c r="N60" s="20">
        <f>('Detalle por mes'!N71/'Detalle por mes'!N54)-1</f>
        <v>-9.9103965429588214E-2</v>
      </c>
      <c r="O60" s="20">
        <f>('Detalle por mes'!O71/'Detalle por mes'!O54)-1</f>
        <v>2.6552684411631278E-2</v>
      </c>
      <c r="P60" s="20">
        <f>('Detalle por mes'!P71/'Detalle por mes'!P54)-1</f>
        <v>2.5574721333605055E-2</v>
      </c>
      <c r="Q60" s="20"/>
      <c r="R60" s="20"/>
      <c r="S60" s="20">
        <f>('Detalle por mes'!S71/'Detalle por mes'!S54)-1</f>
        <v>0.11268195960214733</v>
      </c>
      <c r="T60" s="20">
        <f>('Detalle por mes'!T71/'Detalle por mes'!T54)-1</f>
        <v>8.2418267599738471E-2</v>
      </c>
      <c r="U60" s="20">
        <f>('Detalle por mes'!U71/'Detalle por mes'!U54)-1</f>
        <v>8.2418267599739581E-2</v>
      </c>
    </row>
    <row r="61" spans="2:21" x14ac:dyDescent="0.25">
      <c r="B61" s="15" t="s">
        <v>0</v>
      </c>
      <c r="C61" s="20">
        <f>('Detalle por mes'!C72/'Detalle por mes'!C55)-1</f>
        <v>2.7693421555416986E-2</v>
      </c>
      <c r="D61" s="20">
        <f>('Detalle por mes'!D72/'Detalle por mes'!D55)-1</f>
        <v>2.9099809948984312E-2</v>
      </c>
      <c r="E61" s="20">
        <f>('Detalle por mes'!E72/'Detalle por mes'!E55)-1</f>
        <v>-0.21527777777777779</v>
      </c>
      <c r="F61" s="20">
        <f>('Detalle por mes'!F72/'Detalle por mes'!F55)-1</f>
        <v>-0.21875</v>
      </c>
      <c r="G61" s="20">
        <f>('Detalle por mes'!G72/'Detalle por mes'!G55)-1</f>
        <v>-0.16280050611556307</v>
      </c>
      <c r="H61" s="20">
        <f>('Detalle por mes'!H72/'Detalle por mes'!H55)-1</f>
        <v>-0.15850713289521512</v>
      </c>
      <c r="I61" s="20">
        <f>('Detalle por mes'!I72/'Detalle por mes'!I55)-1</f>
        <v>-0.11390134529147977</v>
      </c>
      <c r="J61" s="20">
        <f>('Detalle por mes'!J72/'Detalle por mes'!J55)-1</f>
        <v>-0.11468701099511536</v>
      </c>
      <c r="K61" s="20">
        <f>('Detalle por mes'!K72/'Detalle por mes'!K55)-1</f>
        <v>-0.22938144329896903</v>
      </c>
      <c r="L61" s="20">
        <f>('Detalle por mes'!L72/'Detalle por mes'!L55)-1</f>
        <v>-0.22780577002236235</v>
      </c>
      <c r="M61" s="20">
        <f>('Detalle por mes'!M72/'Detalle por mes'!M55)-1</f>
        <v>5.6603773584905648E-2</v>
      </c>
      <c r="N61" s="20">
        <f>('Detalle por mes'!N72/'Detalle por mes'!N55)-1</f>
        <v>7.1288873272550735E-2</v>
      </c>
      <c r="O61" s="20">
        <f>('Detalle por mes'!O72/'Detalle por mes'!O55)-1</f>
        <v>-5.2591229684145979E-2</v>
      </c>
      <c r="P61" s="20">
        <f>('Detalle por mes'!P72/'Detalle por mes'!P55)-1</f>
        <v>-5.4686349971393877E-2</v>
      </c>
      <c r="Q61" s="20"/>
      <c r="R61" s="20"/>
      <c r="S61" s="20">
        <f>('Detalle por mes'!S72/'Detalle por mes'!S55)-1</f>
        <v>-2.8902158125614363E-3</v>
      </c>
      <c r="T61" s="20">
        <f>('Detalle por mes'!T72/'Detalle por mes'!T55)-1</f>
        <v>-2.0493996087672217E-2</v>
      </c>
      <c r="U61" s="20">
        <f>('Detalle por mes'!U72/'Detalle por mes'!U55)-1</f>
        <v>-2.0493996087673994E-2</v>
      </c>
    </row>
    <row r="62" spans="2:21" x14ac:dyDescent="0.25">
      <c r="B62" s="15" t="s">
        <v>34</v>
      </c>
      <c r="C62" s="20">
        <f>('Detalle por mes'!C73/'Detalle por mes'!C56)-1</f>
        <v>5.8422423733397899E-2</v>
      </c>
      <c r="D62" s="20">
        <f>('Detalle por mes'!D73/'Detalle por mes'!D56)-1</f>
        <v>6.0191716978263976E-2</v>
      </c>
      <c r="E62" s="20">
        <f>('Detalle por mes'!E73/'Detalle por mes'!E56)-1</f>
        <v>-9.7560975609756073E-2</v>
      </c>
      <c r="F62" s="20">
        <f>('Detalle por mes'!F73/'Detalle por mes'!F56)-1</f>
        <v>-8.8711819389110214E-2</v>
      </c>
      <c r="G62" s="20">
        <f>('Detalle por mes'!G73/'Detalle por mes'!G56)-1</f>
        <v>-0.22326454033771104</v>
      </c>
      <c r="H62" s="20">
        <f>('Detalle por mes'!H73/'Detalle por mes'!H56)-1</f>
        <v>-0.22238648902343672</v>
      </c>
      <c r="I62" s="20">
        <f>('Detalle por mes'!I73/'Detalle por mes'!I56)-1</f>
        <v>-6.958333333333333E-2</v>
      </c>
      <c r="J62" s="20">
        <f>('Detalle por mes'!J73/'Detalle por mes'!J56)-1</f>
        <v>-9.1484790690684603E-2</v>
      </c>
      <c r="K62" s="20">
        <f>('Detalle por mes'!K73/'Detalle por mes'!K56)-1</f>
        <v>-0.24577067669172936</v>
      </c>
      <c r="L62" s="20">
        <f>('Detalle por mes'!L73/'Detalle por mes'!L56)-1</f>
        <v>-0.23802276219240326</v>
      </c>
      <c r="M62" s="20">
        <f>('Detalle por mes'!M73/'Detalle por mes'!M56)-1</f>
        <v>-8.5836909871244593E-2</v>
      </c>
      <c r="N62" s="20">
        <f>('Detalle por mes'!N73/'Detalle por mes'!N56)-1</f>
        <v>-8.7903900034296267E-2</v>
      </c>
      <c r="O62" s="20">
        <f>('Detalle por mes'!O73/'Detalle por mes'!O56)-1</f>
        <v>-0.2482314770490931</v>
      </c>
      <c r="P62" s="20">
        <f>('Detalle por mes'!P73/'Detalle por mes'!P56)-1</f>
        <v>-0.25139471077084108</v>
      </c>
      <c r="Q62" s="20"/>
      <c r="R62" s="20"/>
      <c r="S62" s="20">
        <f>('Detalle por mes'!S73/'Detalle por mes'!S56)-1</f>
        <v>-2.3362928396109206E-2</v>
      </c>
      <c r="T62" s="20">
        <f>('Detalle por mes'!T73/'Detalle por mes'!T56)-1</f>
        <v>-8.7642004576290677E-2</v>
      </c>
      <c r="U62" s="20">
        <f>('Detalle por mes'!U73/'Detalle por mes'!U56)-1</f>
        <v>-8.7642004576290899E-2</v>
      </c>
    </row>
    <row r="63" spans="2:21" x14ac:dyDescent="0.25">
      <c r="B63" s="15" t="s">
        <v>35</v>
      </c>
      <c r="C63" s="20">
        <f>('Detalle por mes'!C74/'Detalle por mes'!C57)-1</f>
        <v>4.3245402416654866E-2</v>
      </c>
      <c r="D63" s="20">
        <f>('Detalle por mes'!D74/'Detalle por mes'!D57)-1</f>
        <v>4.7811288893521597E-2</v>
      </c>
      <c r="E63" s="20">
        <f>('Detalle por mes'!E74/'Detalle por mes'!E57)-1</f>
        <v>-0.17882352941176471</v>
      </c>
      <c r="F63" s="20">
        <f>('Detalle por mes'!F74/'Detalle por mes'!F57)-1</f>
        <v>-0.17762001840758679</v>
      </c>
      <c r="G63" s="20">
        <f>('Detalle por mes'!G74/'Detalle por mes'!G57)-1</f>
        <v>-0.25336978037515312</v>
      </c>
      <c r="H63" s="20">
        <f>('Detalle por mes'!H74/'Detalle por mes'!H57)-1</f>
        <v>-0.25215420269876376</v>
      </c>
      <c r="I63" s="20">
        <f>('Detalle por mes'!I74/'Detalle por mes'!I57)-1</f>
        <v>-2.6278906797477242E-2</v>
      </c>
      <c r="J63" s="20">
        <f>('Detalle por mes'!J74/'Detalle por mes'!J57)-1</f>
        <v>-2.603914108996308E-2</v>
      </c>
      <c r="K63" s="20">
        <f>('Detalle por mes'!K74/'Detalle por mes'!K57)-1</f>
        <v>-0.19887640449438204</v>
      </c>
      <c r="L63" s="20">
        <f>('Detalle por mes'!L74/'Detalle por mes'!L57)-1</f>
        <v>-0.19202234225341008</v>
      </c>
      <c r="M63" s="20">
        <f>('Detalle por mes'!M74/'Detalle por mes'!M57)-1</f>
        <v>-5.9701492537313383E-2</v>
      </c>
      <c r="N63" s="20">
        <f>('Detalle por mes'!N74/'Detalle por mes'!N57)-1</f>
        <v>-6.6062527078213029E-2</v>
      </c>
      <c r="O63" s="20">
        <f>('Detalle por mes'!O74/'Detalle por mes'!O57)-1</f>
        <v>-0.23916811091854417</v>
      </c>
      <c r="P63" s="20">
        <f>('Detalle por mes'!P74/'Detalle por mes'!P57)-1</f>
        <v>-0.24392714595826215</v>
      </c>
      <c r="Q63" s="20"/>
      <c r="R63" s="20"/>
      <c r="S63" s="20">
        <f>('Detalle por mes'!S74/'Detalle por mes'!S57)-1</f>
        <v>3.0794665219054274E-2</v>
      </c>
      <c r="T63" s="20">
        <f>('Detalle por mes'!T74/'Detalle por mes'!T57)-1</f>
        <v>2.8893359388446838E-2</v>
      </c>
      <c r="U63" s="20">
        <f>('Detalle por mes'!U74/'Detalle por mes'!U57)-1</f>
        <v>2.8893359388446838E-2</v>
      </c>
    </row>
    <row r="64" spans="2:21" x14ac:dyDescent="0.25">
      <c r="B64" s="8" t="s">
        <v>50</v>
      </c>
      <c r="C64" s="21">
        <f>('Detalle por mes'!C78/'Detalle por mes'!C61)-1</f>
        <v>2.8115737098059812E-2</v>
      </c>
      <c r="D64" s="21">
        <f>('Detalle por mes'!D78/'Detalle por mes'!D61)-1</f>
        <v>3.7303847065132345E-2</v>
      </c>
      <c r="E64" s="21">
        <f>('Detalle por mes'!E78/'Detalle por mes'!E61)-1</f>
        <v>-0.14477061276868786</v>
      </c>
      <c r="F64" s="21">
        <f>('Detalle por mes'!F78/'Detalle por mes'!F61)-1</f>
        <v>-0.14838762011165507</v>
      </c>
      <c r="G64" s="21">
        <f>('Detalle por mes'!G78/'Detalle por mes'!G61)-1</f>
        <v>-0.2170117804226378</v>
      </c>
      <c r="H64" s="21">
        <f>('Detalle por mes'!H78/'Detalle por mes'!H61)-1</f>
        <v>-0.21493129085571783</v>
      </c>
      <c r="I64" s="21">
        <f>('Detalle por mes'!I78/'Detalle por mes'!I61)-1</f>
        <v>-3.6371750529956448E-2</v>
      </c>
      <c r="J64" s="21">
        <f>('Detalle por mes'!J78/'Detalle por mes'!J61)-1</f>
        <v>-9.5583104870332614E-3</v>
      </c>
      <c r="K64" s="21">
        <f>('Detalle por mes'!K78/'Detalle por mes'!K61)-1</f>
        <v>-0.216329491416136</v>
      </c>
      <c r="L64" s="21">
        <f>('Detalle por mes'!L78/'Detalle por mes'!L61)-1</f>
        <v>-0.20764897912237312</v>
      </c>
      <c r="M64" s="21">
        <f>('Detalle por mes'!M78/'Detalle por mes'!M61)-1</f>
        <v>-0.10425633668101386</v>
      </c>
      <c r="N64" s="21">
        <f>('Detalle por mes'!N78/'Detalle por mes'!N61)-1</f>
        <v>-9.6265704163190469E-2</v>
      </c>
      <c r="O64" s="21">
        <f>('Detalle por mes'!O78/'Detalle por mes'!O61)-1</f>
        <v>-0.13836349484335475</v>
      </c>
      <c r="P64" s="21">
        <f>('Detalle por mes'!P78/'Detalle por mes'!P61)-1</f>
        <v>-0.13620118784750812</v>
      </c>
      <c r="Q64" s="21"/>
      <c r="R64" s="21"/>
      <c r="S64" s="21">
        <f>('Detalle por mes'!S78/'Detalle por mes'!S61)-1</f>
        <v>5.7355406680370535E-4</v>
      </c>
      <c r="T64" s="21">
        <f>('Detalle por mes'!T78/'Detalle por mes'!T61)-1</f>
        <v>-1.5343234078768142E-2</v>
      </c>
      <c r="U64" s="21">
        <f>('Detalle por mes'!U78/'Detalle por mes'!U61)-1</f>
        <v>-1.5343234078767254E-2</v>
      </c>
    </row>
    <row r="65" spans="2:21" x14ac:dyDescent="0.25">
      <c r="B65" s="15" t="s">
        <v>24</v>
      </c>
      <c r="C65" s="20">
        <f>('Detalle por mes'!C79/'Detalle por mes'!C62)-1</f>
        <v>-0.31619786614936951</v>
      </c>
      <c r="D65" s="20">
        <f>('Detalle por mes'!D79/'Detalle por mes'!D62)-1</f>
        <v>-0.31604566373965171</v>
      </c>
      <c r="E65" s="20">
        <f>('Detalle por mes'!E79/'Detalle por mes'!E62)-1</f>
        <v>2.1505376344086002E-2</v>
      </c>
      <c r="F65" s="20">
        <f>('Detalle por mes'!F79/'Detalle por mes'!F62)-1</f>
        <v>2.5719267654751299E-2</v>
      </c>
      <c r="G65" s="20">
        <f>('Detalle por mes'!G79/'Detalle por mes'!G62)-1</f>
        <v>7.0953436807095427E-2</v>
      </c>
      <c r="H65" s="20">
        <f>('Detalle por mes'!H79/'Detalle por mes'!H62)-1</f>
        <v>7.0446305864448444E-2</v>
      </c>
      <c r="I65" s="20">
        <f>('Detalle por mes'!I79/'Detalle por mes'!I62)-1</f>
        <v>-3.19735391400221E-2</v>
      </c>
      <c r="J65" s="20">
        <f>('Detalle por mes'!J79/'Detalle por mes'!J62)-1</f>
        <v>-2.8985068544241765E-2</v>
      </c>
      <c r="K65" s="20">
        <f>('Detalle por mes'!K79/'Detalle por mes'!K62)-1</f>
        <v>1.6566265060240948E-2</v>
      </c>
      <c r="L65" s="20">
        <f>('Detalle por mes'!L79/'Detalle por mes'!L62)-1</f>
        <v>1.5989863531562287E-2</v>
      </c>
      <c r="M65" s="20">
        <f>('Detalle por mes'!M79/'Detalle por mes'!M62)-1</f>
        <v>-0.24644549763033174</v>
      </c>
      <c r="N65" s="20">
        <f>('Detalle por mes'!N79/'Detalle por mes'!N62)-1</f>
        <v>-0.24399827831352094</v>
      </c>
      <c r="O65" s="20">
        <f>('Detalle por mes'!O79/'Detalle por mes'!O62)-1</f>
        <v>6.1772888214466359E-2</v>
      </c>
      <c r="P65" s="20">
        <f>('Detalle por mes'!P79/'Detalle por mes'!P62)-1</f>
        <v>6.1229317352351265E-2</v>
      </c>
      <c r="Q65" s="20"/>
      <c r="R65" s="20"/>
      <c r="S65" s="20">
        <f>('Detalle por mes'!S79/'Detalle por mes'!S62)-1</f>
        <v>-0.18585757807906789</v>
      </c>
      <c r="T65" s="20">
        <f>('Detalle por mes'!T79/'Detalle por mes'!T62)-1</f>
        <v>-9.5735702527737443E-2</v>
      </c>
      <c r="U65" s="20">
        <f>('Detalle por mes'!U79/'Detalle por mes'!U62)-1</f>
        <v>-9.5735702527737221E-2</v>
      </c>
    </row>
    <row r="66" spans="2:21" x14ac:dyDescent="0.25">
      <c r="B66" s="15" t="s">
        <v>25</v>
      </c>
      <c r="C66" s="20">
        <f>('Detalle por mes'!C80/'Detalle por mes'!C63)-1</f>
        <v>-7.8106057982058164E-2</v>
      </c>
      <c r="D66" s="20">
        <f>('Detalle por mes'!D80/'Detalle por mes'!D63)-1</f>
        <v>-8.5185424689983247E-2</v>
      </c>
      <c r="E66" s="20">
        <f>('Detalle por mes'!E80/'Detalle por mes'!E63)-1</f>
        <v>0.19412001610954488</v>
      </c>
      <c r="F66" s="20">
        <f>('Detalle por mes'!F80/'Detalle por mes'!F63)-1</f>
        <v>0.23420091464350445</v>
      </c>
      <c r="G66" s="20">
        <f>('Detalle por mes'!G80/'Detalle por mes'!G63)-1</f>
        <v>0.13603925066904554</v>
      </c>
      <c r="H66" s="20">
        <f>('Detalle por mes'!H80/'Detalle por mes'!H63)-1</f>
        <v>0.16702267361130563</v>
      </c>
      <c r="I66" s="20">
        <f>('Detalle por mes'!I80/'Detalle por mes'!I63)-1</f>
        <v>1.8863737239236622E-2</v>
      </c>
      <c r="J66" s="20">
        <f>('Detalle por mes'!J80/'Detalle por mes'!J63)-1</f>
        <v>7.0996243432450701E-2</v>
      </c>
      <c r="K66" s="20">
        <f>('Detalle por mes'!K80/'Detalle por mes'!K63)-1</f>
        <v>0.54545454545454541</v>
      </c>
      <c r="L66" s="20">
        <f>('Detalle por mes'!L80/'Detalle por mes'!L63)-1</f>
        <v>0.54626767999762071</v>
      </c>
      <c r="M66" s="20">
        <f>('Detalle por mes'!M80/'Detalle por mes'!M63)-1</f>
        <v>0.51304347826086949</v>
      </c>
      <c r="N66" s="20">
        <f>('Detalle por mes'!N80/'Detalle por mes'!N63)-1</f>
        <v>0.50219201133646285</v>
      </c>
      <c r="O66" s="20">
        <f>('Detalle por mes'!O80/'Detalle por mes'!O63)-1</f>
        <v>-7.2475438879046061E-3</v>
      </c>
      <c r="P66" s="20">
        <f>('Detalle por mes'!P80/'Detalle por mes'!P63)-1</f>
        <v>-3.0939225248731272E-2</v>
      </c>
      <c r="Q66" s="20"/>
      <c r="R66" s="20"/>
      <c r="S66" s="20">
        <f>('Detalle por mes'!S80/'Detalle por mes'!S63)-1</f>
        <v>-3.6159789364640926E-2</v>
      </c>
      <c r="T66" s="20">
        <f>('Detalle por mes'!T80/'Detalle por mes'!T63)-1</f>
        <v>-3.6210786797098771E-2</v>
      </c>
      <c r="U66" s="20">
        <f>('Detalle por mes'!U80/'Detalle por mes'!U63)-1</f>
        <v>-3.6210786797097438E-2</v>
      </c>
    </row>
    <row r="67" spans="2:21" x14ac:dyDescent="0.25">
      <c r="B67" s="15" t="s">
        <v>26</v>
      </c>
      <c r="C67" s="20">
        <f>('Detalle por mes'!C81/'Detalle por mes'!C64)-1</f>
        <v>-0.14510683350979137</v>
      </c>
      <c r="D67" s="20">
        <f>('Detalle por mes'!D81/'Detalle por mes'!D64)-1</f>
        <v>-0.14732276892306373</v>
      </c>
      <c r="E67" s="20">
        <f>('Detalle por mes'!E81/'Detalle por mes'!E64)-1</f>
        <v>-5.8823529411764719E-2</v>
      </c>
      <c r="F67" s="20">
        <f>('Detalle por mes'!F81/'Detalle por mes'!F64)-1</f>
        <v>-6.8402951291925196E-2</v>
      </c>
      <c r="G67" s="20">
        <f>('Detalle por mes'!G81/'Detalle por mes'!G64)-1</f>
        <v>0.14870635518713882</v>
      </c>
      <c r="H67" s="20">
        <f>('Detalle por mes'!H81/'Detalle por mes'!H64)-1</f>
        <v>0.15170336099765946</v>
      </c>
      <c r="I67" s="20">
        <f>('Detalle por mes'!I81/'Detalle por mes'!I64)-1</f>
        <v>-5.2410634779290199E-2</v>
      </c>
      <c r="J67" s="20">
        <f>('Detalle por mes'!J81/'Detalle por mes'!J64)-1</f>
        <v>-5.9168730185320872E-2</v>
      </c>
      <c r="K67" s="20">
        <f>('Detalle por mes'!K81/'Detalle por mes'!K64)-1</f>
        <v>0.10803193987787685</v>
      </c>
      <c r="L67" s="20">
        <f>('Detalle por mes'!L81/'Detalle por mes'!L64)-1</f>
        <v>8.5827353128794526E-2</v>
      </c>
      <c r="M67" s="20">
        <f>('Detalle por mes'!M81/'Detalle por mes'!M64)-1</f>
        <v>8.8571428571428523E-2</v>
      </c>
      <c r="N67" s="20">
        <f>('Detalle por mes'!N81/'Detalle por mes'!N64)-1</f>
        <v>9.6048238029931898E-2</v>
      </c>
      <c r="O67" s="20">
        <f>('Detalle por mes'!O81/'Detalle por mes'!O64)-1</f>
        <v>0.2417022065640646</v>
      </c>
      <c r="P67" s="20">
        <f>('Detalle por mes'!P81/'Detalle por mes'!P64)-1</f>
        <v>0.24602625015998414</v>
      </c>
      <c r="Q67" s="20"/>
      <c r="R67" s="20"/>
      <c r="S67" s="20">
        <f>('Detalle por mes'!S81/'Detalle por mes'!S64)-1</f>
        <v>-9.8778388240700732E-2</v>
      </c>
      <c r="T67" s="20">
        <f>('Detalle por mes'!T81/'Detalle por mes'!T64)-1</f>
        <v>-5.5969336862492947E-2</v>
      </c>
      <c r="U67" s="20">
        <f>('Detalle por mes'!U81/'Detalle por mes'!U64)-1</f>
        <v>-5.5969336862492503E-2</v>
      </c>
    </row>
    <row r="68" spans="2:21" x14ac:dyDescent="0.25">
      <c r="B68" s="15" t="s">
        <v>27</v>
      </c>
      <c r="C68" s="20">
        <f>('Detalle por mes'!C82/'Detalle por mes'!C65)-1</f>
        <v>-0.38602429961932117</v>
      </c>
      <c r="D68" s="20">
        <f>('Detalle por mes'!D82/'Detalle por mes'!D65)-1</f>
        <v>-0.38618367606230009</v>
      </c>
      <c r="E68" s="20">
        <f>('Detalle por mes'!E82/'Detalle por mes'!E65)-1</f>
        <v>-0.40909090909090906</v>
      </c>
      <c r="F68" s="20">
        <f>('Detalle por mes'!F82/'Detalle por mes'!F65)-1</f>
        <v>-0.40904099560761331</v>
      </c>
      <c r="G68" s="20">
        <f>('Detalle por mes'!G82/'Detalle por mes'!G65)-1</f>
        <v>9.4994892747701787E-2</v>
      </c>
      <c r="H68" s="20">
        <f>('Detalle por mes'!H82/'Detalle por mes'!H65)-1</f>
        <v>9.6936638019876176E-2</v>
      </c>
      <c r="I68" s="20">
        <f>('Detalle por mes'!I82/'Detalle por mes'!I65)-1</f>
        <v>-0.17817626859977109</v>
      </c>
      <c r="J68" s="20">
        <f>('Detalle por mes'!J82/'Detalle por mes'!J65)-1</f>
        <v>-0.18154590304184937</v>
      </c>
      <c r="K68" s="20">
        <f>('Detalle por mes'!K82/'Detalle por mes'!K65)-1</f>
        <v>0.28401191658391256</v>
      </c>
      <c r="L68" s="20">
        <f>('Detalle por mes'!L82/'Detalle por mes'!L65)-1</f>
        <v>0.28594260786585846</v>
      </c>
      <c r="M68" s="20">
        <f>('Detalle por mes'!M82/'Detalle por mes'!M65)-1</f>
        <v>-0.35365853658536583</v>
      </c>
      <c r="N68" s="20">
        <f>('Detalle por mes'!N82/'Detalle por mes'!N65)-1</f>
        <v>-0.35343806399196231</v>
      </c>
      <c r="O68" s="20">
        <f>('Detalle por mes'!O82/'Detalle por mes'!O65)-1</f>
        <v>8.9814087457449565E-2</v>
      </c>
      <c r="P68" s="20">
        <f>('Detalle por mes'!P82/'Detalle por mes'!P65)-1</f>
        <v>9.3168623413162566E-2</v>
      </c>
      <c r="Q68" s="20"/>
      <c r="R68" s="20"/>
      <c r="S68" s="20">
        <f>('Detalle por mes'!S82/'Detalle por mes'!S65)-1</f>
        <v>-0.32881379364828567</v>
      </c>
      <c r="T68" s="20">
        <f>('Detalle por mes'!T82/'Detalle por mes'!T65)-1</f>
        <v>-0.2678938269999469</v>
      </c>
      <c r="U68" s="20">
        <f>('Detalle por mes'!U82/'Detalle por mes'!U65)-1</f>
        <v>-0.26789382699994635</v>
      </c>
    </row>
    <row r="69" spans="2:21" x14ac:dyDescent="0.25">
      <c r="B69" s="15" t="s">
        <v>28</v>
      </c>
      <c r="C69" s="20">
        <f>('Detalle por mes'!C83/'Detalle por mes'!C66)-1</f>
        <v>-7.0552699621838855E-2</v>
      </c>
      <c r="D69" s="20">
        <f>('Detalle por mes'!D83/'Detalle por mes'!D66)-1</f>
        <v>-8.2389511358305856E-2</v>
      </c>
      <c r="E69" s="20">
        <f>('Detalle por mes'!E83/'Detalle por mes'!E66)-1</f>
        <v>4.2156862745098111E-2</v>
      </c>
      <c r="F69" s="20">
        <f>('Detalle por mes'!F83/'Detalle por mes'!F66)-1</f>
        <v>3.3968219176105485E-2</v>
      </c>
      <c r="G69" s="20">
        <f>('Detalle por mes'!G83/'Detalle por mes'!G66)-1</f>
        <v>0.15622094104519246</v>
      </c>
      <c r="H69" s="20">
        <f>('Detalle por mes'!H83/'Detalle por mes'!H66)-1</f>
        <v>0.14985872226943098</v>
      </c>
      <c r="I69" s="20">
        <f>('Detalle por mes'!I83/'Detalle por mes'!I66)-1</f>
        <v>3.7310137760508733E-2</v>
      </c>
      <c r="J69" s="20">
        <f>('Detalle por mes'!J83/'Detalle por mes'!J66)-1</f>
        <v>3.1610142774303185E-2</v>
      </c>
      <c r="K69" s="20">
        <f>('Detalle por mes'!K83/'Detalle por mes'!K66)-1</f>
        <v>0.24173687621516526</v>
      </c>
      <c r="L69" s="20">
        <f>('Detalle por mes'!L83/'Detalle por mes'!L66)-1</f>
        <v>0.21429683383261811</v>
      </c>
      <c r="M69" s="20">
        <f>('Detalle por mes'!M83/'Detalle por mes'!M66)-1</f>
        <v>-5.987261146496814E-2</v>
      </c>
      <c r="N69" s="20">
        <f>('Detalle por mes'!N83/'Detalle por mes'!N66)-1</f>
        <v>-6.6869280478548232E-2</v>
      </c>
      <c r="O69" s="20">
        <f>('Detalle por mes'!O83/'Detalle por mes'!O66)-1</f>
        <v>0.22926917510853828</v>
      </c>
      <c r="P69" s="20">
        <f>('Detalle por mes'!P83/'Detalle por mes'!P66)-1</f>
        <v>0.22143053668625479</v>
      </c>
      <c r="Q69" s="20"/>
      <c r="R69" s="20"/>
      <c r="S69" s="20">
        <f>('Detalle por mes'!S83/'Detalle por mes'!S66)-1</f>
        <v>-2.961564433664543E-2</v>
      </c>
      <c r="T69" s="20">
        <f>('Detalle por mes'!T83/'Detalle por mes'!T66)-1</f>
        <v>-5.7009143188843092E-3</v>
      </c>
      <c r="U69" s="20">
        <f>('Detalle por mes'!U83/'Detalle por mes'!U66)-1</f>
        <v>-5.7009143188850864E-3</v>
      </c>
    </row>
    <row r="70" spans="2:21" x14ac:dyDescent="0.25">
      <c r="B70" s="15" t="s">
        <v>29</v>
      </c>
      <c r="C70" s="20">
        <f>('Detalle por mes'!C84/'Detalle por mes'!C67)-1</f>
        <v>-0.19034798216663773</v>
      </c>
      <c r="D70" s="20">
        <f>('Detalle por mes'!D84/'Detalle por mes'!D67)-1</f>
        <v>-0.19090368377894573</v>
      </c>
      <c r="E70" s="20">
        <f>('Detalle por mes'!E84/'Detalle por mes'!E67)-1</f>
        <v>-3.8961038961038974E-2</v>
      </c>
      <c r="F70" s="20">
        <f>('Detalle por mes'!F84/'Detalle por mes'!F67)-1</f>
        <v>-3.8274182324286921E-2</v>
      </c>
      <c r="G70" s="20">
        <f>('Detalle por mes'!G84/'Detalle por mes'!G67)-1</f>
        <v>0.18070175438596481</v>
      </c>
      <c r="H70" s="20">
        <f>('Detalle por mes'!H84/'Detalle por mes'!H67)-1</f>
        <v>0.180087588430627</v>
      </c>
      <c r="I70" s="20">
        <f>('Detalle por mes'!I84/'Detalle por mes'!I67)-1</f>
        <v>-2.8773793714032769E-2</v>
      </c>
      <c r="J70" s="20">
        <f>('Detalle por mes'!J84/'Detalle por mes'!J67)-1</f>
        <v>-3.0512513686149156E-2</v>
      </c>
      <c r="K70" s="20">
        <f>('Detalle por mes'!K84/'Detalle por mes'!K67)-1</f>
        <v>0.21617647058823519</v>
      </c>
      <c r="L70" s="20">
        <f>('Detalle por mes'!L84/'Detalle por mes'!L67)-1</f>
        <v>0.21791482397469197</v>
      </c>
      <c r="M70" s="20">
        <f>('Detalle por mes'!M84/'Detalle por mes'!M67)-1</f>
        <v>0.12751677852348986</v>
      </c>
      <c r="N70" s="20">
        <f>('Detalle por mes'!N84/'Detalle por mes'!N67)-1</f>
        <v>0.12772840820672404</v>
      </c>
      <c r="O70" s="20">
        <f>('Detalle por mes'!O84/'Detalle por mes'!O67)-1</f>
        <v>-7.7082775247789947E-2</v>
      </c>
      <c r="P70" s="20">
        <f>('Detalle por mes'!P84/'Detalle por mes'!P67)-1</f>
        <v>-7.6851840309375308E-2</v>
      </c>
      <c r="Q70" s="20"/>
      <c r="R70" s="20"/>
      <c r="S70" s="20">
        <f>('Detalle por mes'!S84/'Detalle por mes'!S67)-1</f>
        <v>-0.13772643835870435</v>
      </c>
      <c r="T70" s="20">
        <f>('Detalle por mes'!T84/'Detalle por mes'!T67)-1</f>
        <v>-0.11205879845136013</v>
      </c>
      <c r="U70" s="20">
        <f>('Detalle por mes'!U84/'Detalle por mes'!U67)-1</f>
        <v>-0.11205879845135935</v>
      </c>
    </row>
    <row r="71" spans="2:21" x14ac:dyDescent="0.25">
      <c r="B71" s="15" t="s">
        <v>30</v>
      </c>
      <c r="C71" s="20">
        <f>('Detalle por mes'!C85/'Detalle por mes'!C68)-1</f>
        <v>-0.15190657031631327</v>
      </c>
      <c r="D71" s="20">
        <f>('Detalle por mes'!D85/'Detalle por mes'!D68)-1</f>
        <v>-0.16752799530470841</v>
      </c>
      <c r="E71" s="20">
        <f>('Detalle por mes'!E85/'Detalle por mes'!E68)-1</f>
        <v>1.3293943870014813E-2</v>
      </c>
      <c r="F71" s="20">
        <f>('Detalle por mes'!F85/'Detalle por mes'!F68)-1</f>
        <v>-3.5903375248180325E-2</v>
      </c>
      <c r="G71" s="20">
        <f>('Detalle por mes'!G85/'Detalle por mes'!G68)-1</f>
        <v>0.13266998341625214</v>
      </c>
      <c r="H71" s="20">
        <f>('Detalle por mes'!H85/'Detalle por mes'!H68)-1</f>
        <v>7.7872360466446633E-2</v>
      </c>
      <c r="I71" s="20">
        <f>('Detalle por mes'!I85/'Detalle por mes'!I68)-1</f>
        <v>8.0583269378358136E-3</v>
      </c>
      <c r="J71" s="20">
        <f>('Detalle por mes'!J85/'Detalle por mes'!J68)-1</f>
        <v>7.3274344475247055E-3</v>
      </c>
      <c r="K71" s="20">
        <f>('Detalle por mes'!K85/'Detalle por mes'!K68)-1</f>
        <v>0.11481056257175659</v>
      </c>
      <c r="L71" s="20">
        <f>('Detalle por mes'!L85/'Detalle por mes'!L68)-1</f>
        <v>6.8699194553469622E-2</v>
      </c>
      <c r="M71" s="20">
        <f>('Detalle por mes'!M85/'Detalle por mes'!M68)-1</f>
        <v>0.13775510204081631</v>
      </c>
      <c r="N71" s="20">
        <f>('Detalle por mes'!N85/'Detalle por mes'!N68)-1</f>
        <v>0.15017945832143464</v>
      </c>
      <c r="O71" s="20">
        <f>('Detalle por mes'!O85/'Detalle por mes'!O68)-1</f>
        <v>0.43370607028753994</v>
      </c>
      <c r="P71" s="20">
        <f>('Detalle por mes'!P85/'Detalle por mes'!P68)-1</f>
        <v>0.4717658806136944</v>
      </c>
      <c r="Q71" s="20"/>
      <c r="R71" s="20"/>
      <c r="S71" s="20">
        <f>('Detalle por mes'!S85/'Detalle por mes'!S68)-1</f>
        <v>-3.2429846650961713E-2</v>
      </c>
      <c r="T71" s="20">
        <f>('Detalle por mes'!T85/'Detalle por mes'!T68)-1</f>
        <v>8.8348456348648963E-2</v>
      </c>
      <c r="U71" s="20">
        <f>('Detalle por mes'!U85/'Detalle por mes'!U68)-1</f>
        <v>8.8348456348651405E-2</v>
      </c>
    </row>
    <row r="72" spans="2:21" x14ac:dyDescent="0.25">
      <c r="B72" s="15" t="s">
        <v>31</v>
      </c>
      <c r="C72" s="20">
        <f>('Detalle por mes'!C86/'Detalle por mes'!C69)-1</f>
        <v>-0.12375372627726455</v>
      </c>
      <c r="D72" s="20">
        <f>('Detalle por mes'!D86/'Detalle por mes'!D69)-1</f>
        <v>-0.15470356569674415</v>
      </c>
      <c r="E72" s="20">
        <f>('Detalle por mes'!E86/'Detalle por mes'!E69)-1</f>
        <v>-0.16000000000000003</v>
      </c>
      <c r="F72" s="20">
        <f>('Detalle por mes'!F86/'Detalle por mes'!F69)-1</f>
        <v>-0.16911698880834736</v>
      </c>
      <c r="G72" s="20">
        <f>('Detalle por mes'!G86/'Detalle por mes'!G69)-1</f>
        <v>0.1322544157313148</v>
      </c>
      <c r="H72" s="20">
        <f>('Detalle por mes'!H86/'Detalle por mes'!H69)-1</f>
        <v>0.1428674403643011</v>
      </c>
      <c r="I72" s="20">
        <f>('Detalle por mes'!I86/'Detalle por mes'!I69)-1</f>
        <v>2.9280737158740466E-2</v>
      </c>
      <c r="J72" s="20">
        <f>('Detalle por mes'!J86/'Detalle por mes'!J69)-1</f>
        <v>1.0893194654763905E-2</v>
      </c>
      <c r="K72" s="20">
        <f>('Detalle por mes'!K86/'Detalle por mes'!K69)-1</f>
        <v>0.23840485478977036</v>
      </c>
      <c r="L72" s="20">
        <f>('Detalle por mes'!L86/'Detalle por mes'!L69)-1</f>
        <v>0.23181434634770093</v>
      </c>
      <c r="M72" s="20">
        <f>('Detalle por mes'!M86/'Detalle por mes'!M69)-1</f>
        <v>4.8648648648648596E-2</v>
      </c>
      <c r="N72" s="20">
        <f>('Detalle por mes'!N86/'Detalle por mes'!N69)-1</f>
        <v>1.8886954672903578E-2</v>
      </c>
      <c r="O72" s="20">
        <f>('Detalle por mes'!O86/'Detalle por mes'!O69)-1</f>
        <v>6.1131386861313919E-2</v>
      </c>
      <c r="P72" s="20">
        <f>('Detalle por mes'!P86/'Detalle por mes'!P69)-1</f>
        <v>5.4923307331368409E-2</v>
      </c>
      <c r="Q72" s="20"/>
      <c r="R72" s="20"/>
      <c r="S72" s="20">
        <f>('Detalle por mes'!S86/'Detalle por mes'!S69)-1</f>
        <v>-0.11265819975475921</v>
      </c>
      <c r="T72" s="20">
        <f>('Detalle por mes'!T86/'Detalle por mes'!T69)-1</f>
        <v>-0.1372933912371358</v>
      </c>
      <c r="U72" s="20">
        <f>('Detalle por mes'!U86/'Detalle por mes'!U69)-1</f>
        <v>-0.13729339123713602</v>
      </c>
    </row>
    <row r="73" spans="2:21" x14ac:dyDescent="0.25">
      <c r="B73" s="15" t="s">
        <v>32</v>
      </c>
      <c r="C73" s="20">
        <f>('Detalle por mes'!C87/'Detalle por mes'!C70)-1</f>
        <v>-0.30298750214004455</v>
      </c>
      <c r="D73" s="20">
        <f>('Detalle por mes'!D87/'Detalle por mes'!D70)-1</f>
        <v>-0.30330414845269571</v>
      </c>
      <c r="E73" s="20">
        <f>('Detalle por mes'!E87/'Detalle por mes'!E70)-1</f>
        <v>0.3382899628252789</v>
      </c>
      <c r="F73" s="20">
        <f>('Detalle por mes'!F87/'Detalle por mes'!F70)-1</f>
        <v>0.33776317754218277</v>
      </c>
      <c r="G73" s="20">
        <f>('Detalle por mes'!G87/'Detalle por mes'!G70)-1</f>
        <v>6.5279770444763185E-2</v>
      </c>
      <c r="H73" s="20">
        <f>('Detalle por mes'!H87/'Detalle por mes'!H70)-1</f>
        <v>6.4151464495394439E-2</v>
      </c>
      <c r="I73" s="20">
        <f>('Detalle por mes'!I87/'Detalle por mes'!I70)-1</f>
        <v>-6.25E-2</v>
      </c>
      <c r="J73" s="20">
        <f>('Detalle por mes'!J87/'Detalle por mes'!J70)-1</f>
        <v>-6.0901622350386986E-2</v>
      </c>
      <c r="K73" s="20">
        <f>('Detalle por mes'!K87/'Detalle por mes'!K70)-1</f>
        <v>0.18287373004354146</v>
      </c>
      <c r="L73" s="20">
        <f>('Detalle por mes'!L87/'Detalle por mes'!L70)-1</f>
        <v>0.18311604965142836</v>
      </c>
      <c r="M73" s="20">
        <f>('Detalle por mes'!M87/'Detalle por mes'!M70)-1</f>
        <v>4.4642857142858094E-3</v>
      </c>
      <c r="N73" s="20">
        <f>('Detalle por mes'!N87/'Detalle por mes'!N70)-1</f>
        <v>-2.5305577909606747E-3</v>
      </c>
      <c r="O73" s="20">
        <f>('Detalle por mes'!O87/'Detalle por mes'!O70)-1</f>
        <v>0.35752180559302227</v>
      </c>
      <c r="P73" s="20">
        <f>('Detalle por mes'!P87/'Detalle por mes'!P70)-1</f>
        <v>0.35745726676718892</v>
      </c>
      <c r="Q73" s="20"/>
      <c r="R73" s="20"/>
      <c r="S73" s="20">
        <f>('Detalle por mes'!S87/'Detalle por mes'!S70)-1</f>
        <v>-0.15951369328941301</v>
      </c>
      <c r="T73" s="20">
        <f>('Detalle por mes'!T87/'Detalle por mes'!T70)-1</f>
        <v>-2.5024490968870827E-2</v>
      </c>
      <c r="U73" s="20">
        <f>('Detalle por mes'!U87/'Detalle por mes'!U70)-1</f>
        <v>-2.5024490968871271E-2</v>
      </c>
    </row>
    <row r="74" spans="2:21" x14ac:dyDescent="0.25">
      <c r="B74" s="15" t="s">
        <v>33</v>
      </c>
      <c r="C74" s="20">
        <f>('Detalle por mes'!C88/'Detalle por mes'!C71)-1</f>
        <v>-0.26079785589114524</v>
      </c>
      <c r="D74" s="20">
        <f>('Detalle por mes'!D88/'Detalle por mes'!D71)-1</f>
        <v>-0.26076886350932404</v>
      </c>
      <c r="E74" s="20">
        <f>('Detalle por mes'!E88/'Detalle por mes'!E71)-1</f>
        <v>6.4885496183206159E-2</v>
      </c>
      <c r="F74" s="20">
        <f>('Detalle por mes'!F88/'Detalle por mes'!F71)-1</f>
        <v>6.9405971068020822E-2</v>
      </c>
      <c r="G74" s="20">
        <f>('Detalle por mes'!G88/'Detalle por mes'!G71)-1</f>
        <v>0.16053921568627461</v>
      </c>
      <c r="H74" s="20">
        <f>('Detalle por mes'!H88/'Detalle por mes'!H71)-1</f>
        <v>0.1601367809473615</v>
      </c>
      <c r="I74" s="20">
        <f>('Detalle por mes'!I88/'Detalle por mes'!I71)-1</f>
        <v>-1.5401540154015403E-2</v>
      </c>
      <c r="J74" s="20">
        <f>('Detalle por mes'!J88/'Detalle por mes'!J71)-1</f>
        <v>-1.269490157593689E-2</v>
      </c>
      <c r="K74" s="20">
        <f>('Detalle por mes'!K88/'Detalle por mes'!K71)-1</f>
        <v>4.7314578005115182E-2</v>
      </c>
      <c r="L74" s="20">
        <f>('Detalle por mes'!L88/'Detalle por mes'!L71)-1</f>
        <v>4.8526632454432894E-2</v>
      </c>
      <c r="M74" s="20">
        <f>('Detalle por mes'!M88/'Detalle por mes'!M71)-1</f>
        <v>-0.12138728323699421</v>
      </c>
      <c r="N74" s="20">
        <f>('Detalle por mes'!N88/'Detalle por mes'!N71)-1</f>
        <v>-0.12124525329477198</v>
      </c>
      <c r="O74" s="20">
        <f>('Detalle por mes'!O88/'Detalle por mes'!O71)-1</f>
        <v>0.24465333417450008</v>
      </c>
      <c r="P74" s="20">
        <f>('Detalle por mes'!P88/'Detalle por mes'!P71)-1</f>
        <v>0.24538248948502805</v>
      </c>
      <c r="Q74" s="20"/>
      <c r="R74" s="20"/>
      <c r="S74" s="20">
        <f>('Detalle por mes'!S88/'Detalle por mes'!S71)-1</f>
        <v>-0.12321979629978408</v>
      </c>
      <c r="T74" s="20">
        <f>('Detalle por mes'!T88/'Detalle por mes'!T71)-1</f>
        <v>-6.9918039217579109E-3</v>
      </c>
      <c r="U74" s="20">
        <f>('Detalle por mes'!U88/'Detalle por mes'!U71)-1</f>
        <v>-6.9918039217570227E-3</v>
      </c>
    </row>
    <row r="75" spans="2:21" x14ac:dyDescent="0.25">
      <c r="B75" s="15" t="s">
        <v>0</v>
      </c>
      <c r="C75" s="20">
        <f>('Detalle por mes'!C89/'Detalle por mes'!C72)-1</f>
        <v>-0.31679060665362035</v>
      </c>
      <c r="D75" s="20">
        <f>('Detalle por mes'!D89/'Detalle por mes'!D72)-1</f>
        <v>-0.3208344467801495</v>
      </c>
      <c r="E75" s="20">
        <f>('Detalle por mes'!E89/'Detalle por mes'!E72)-1</f>
        <v>0.30088495575221241</v>
      </c>
      <c r="F75" s="20">
        <f>('Detalle por mes'!F89/'Detalle por mes'!F72)-1</f>
        <v>0.30249999999999999</v>
      </c>
      <c r="G75" s="20">
        <f>('Detalle por mes'!G89/'Detalle por mes'!G72)-1</f>
        <v>4.5843828715365298E-2</v>
      </c>
      <c r="H75" s="20">
        <f>('Detalle por mes'!H89/'Detalle por mes'!H72)-1</f>
        <v>5.1857266282149039E-2</v>
      </c>
      <c r="I75" s="20">
        <f>('Detalle por mes'!I89/'Detalle por mes'!I72)-1</f>
        <v>-2.5303643724696401E-2</v>
      </c>
      <c r="J75" s="20">
        <f>('Detalle por mes'!J89/'Detalle por mes'!J72)-1</f>
        <v>-2.5696668895681118E-2</v>
      </c>
      <c r="K75" s="20">
        <f>('Detalle por mes'!K89/'Detalle por mes'!K72)-1</f>
        <v>0.20568561872909696</v>
      </c>
      <c r="L75" s="20">
        <f>('Detalle por mes'!L89/'Detalle por mes'!L72)-1</f>
        <v>0.19301617530050197</v>
      </c>
      <c r="M75" s="20">
        <f>('Detalle por mes'!M89/'Detalle por mes'!M72)-1</f>
        <v>-0.1071428571428571</v>
      </c>
      <c r="N75" s="20">
        <f>('Detalle por mes'!N89/'Detalle por mes'!N72)-1</f>
        <v>-0.10782053384524859</v>
      </c>
      <c r="O75" s="20">
        <f>('Detalle por mes'!O89/'Detalle por mes'!O72)-1</f>
        <v>0.18627609645573728</v>
      </c>
      <c r="P75" s="20">
        <f>('Detalle por mes'!P89/'Detalle por mes'!P72)-1</f>
        <v>0.18895312313579593</v>
      </c>
      <c r="Q75" s="20"/>
      <c r="R75" s="20"/>
      <c r="S75" s="20">
        <f>('Detalle por mes'!S89/'Detalle por mes'!S72)-1</f>
        <v>-0.19957624624801362</v>
      </c>
      <c r="T75" s="20">
        <f>('Detalle por mes'!T89/'Detalle por mes'!T72)-1</f>
        <v>-9.4127843153855029E-2</v>
      </c>
      <c r="U75" s="20">
        <f>('Detalle por mes'!U89/'Detalle por mes'!U72)-1</f>
        <v>-9.4127843153853696E-2</v>
      </c>
    </row>
    <row r="76" spans="2:21" x14ac:dyDescent="0.25">
      <c r="B76" s="15" t="s">
        <v>34</v>
      </c>
      <c r="C76" s="20">
        <f>('Detalle por mes'!C90/'Detalle por mes'!C73)-1</f>
        <v>-0.19581444768732092</v>
      </c>
      <c r="D76" s="20">
        <f>('Detalle por mes'!D90/'Detalle por mes'!D73)-1</f>
        <v>-0.20249765609744041</v>
      </c>
      <c r="E76" s="20">
        <f>('Detalle por mes'!E90/'Detalle por mes'!E73)-1</f>
        <v>-1.2718600953895098E-2</v>
      </c>
      <c r="F76" s="20">
        <f>('Detalle por mes'!F90/'Detalle por mes'!F73)-1</f>
        <v>-1.3698630136986356E-2</v>
      </c>
      <c r="G76" s="20">
        <f>('Detalle por mes'!G90/'Detalle por mes'!G73)-1</f>
        <v>0.18448067632850251</v>
      </c>
      <c r="H76" s="20">
        <f>('Detalle por mes'!H90/'Detalle por mes'!H73)-1</f>
        <v>0.18723094067589785</v>
      </c>
      <c r="I76" s="20">
        <f>('Detalle por mes'!I90/'Detalle por mes'!I73)-1</f>
        <v>7.4339453649798548E-2</v>
      </c>
      <c r="J76" s="20">
        <f>('Detalle por mes'!J90/'Detalle por mes'!J73)-1</f>
        <v>4.691953936022486E-2</v>
      </c>
      <c r="K76" s="20">
        <f>('Detalle por mes'!K90/'Detalle por mes'!K73)-1</f>
        <v>0.11713395638629276</v>
      </c>
      <c r="L76" s="20">
        <f>('Detalle por mes'!L90/'Detalle por mes'!L73)-1</f>
        <v>0.10656850343475766</v>
      </c>
      <c r="M76" s="20">
        <f>('Detalle por mes'!M90/'Detalle por mes'!M73)-1</f>
        <v>1.8779342723004744E-2</v>
      </c>
      <c r="N76" s="20">
        <f>('Detalle por mes'!N90/'Detalle por mes'!N73)-1</f>
        <v>1.954447873581433E-2</v>
      </c>
      <c r="O76" s="20">
        <f>('Detalle por mes'!O90/'Detalle por mes'!O73)-1</f>
        <v>0.17617093533323902</v>
      </c>
      <c r="P76" s="20">
        <f>('Detalle por mes'!P90/'Detalle por mes'!P73)-1</f>
        <v>0.17235935184182538</v>
      </c>
      <c r="Q76" s="20"/>
      <c r="R76" s="20"/>
      <c r="S76" s="20">
        <f>('Detalle por mes'!S90/'Detalle por mes'!S73)-1</f>
        <v>-0.11484124521667183</v>
      </c>
      <c r="T76" s="20">
        <f>('Detalle por mes'!T90/'Detalle por mes'!T73)-1</f>
        <v>-5.2829939729331143E-2</v>
      </c>
      <c r="U76" s="20">
        <f>('Detalle por mes'!U90/'Detalle por mes'!U73)-1</f>
        <v>-5.2829939729330921E-2</v>
      </c>
    </row>
    <row r="77" spans="2:21" x14ac:dyDescent="0.25">
      <c r="B77" s="15" t="s">
        <v>35</v>
      </c>
      <c r="C77" s="20">
        <f>('Detalle por mes'!C91/'Detalle por mes'!C74)-1</f>
        <v>-0.26667204054591898</v>
      </c>
      <c r="D77" s="20">
        <f>('Detalle por mes'!D91/'Detalle por mes'!D74)-1</f>
        <v>-0.27267815959942177</v>
      </c>
      <c r="E77" s="20">
        <f>('Detalle por mes'!E91/'Detalle por mes'!E74)-1</f>
        <v>-0.19579751671442214</v>
      </c>
      <c r="F77" s="20">
        <f>('Detalle por mes'!F91/'Detalle por mes'!F74)-1</f>
        <v>-0.20426107954784178</v>
      </c>
      <c r="G77" s="20">
        <f>('Detalle por mes'!G91/'Detalle por mes'!G74)-1</f>
        <v>0.15477843706602701</v>
      </c>
      <c r="H77" s="20">
        <f>('Detalle por mes'!H91/'Detalle por mes'!H74)-1</f>
        <v>0.15647090680771303</v>
      </c>
      <c r="I77" s="20">
        <f>('Detalle por mes'!I91/'Detalle por mes'!I74)-1</f>
        <v>-0.12894326496341613</v>
      </c>
      <c r="J77" s="20">
        <f>('Detalle por mes'!J91/'Detalle por mes'!J74)-1</f>
        <v>-0.130451417233162</v>
      </c>
      <c r="K77" s="20">
        <f>('Detalle por mes'!K91/'Detalle por mes'!K74)-1</f>
        <v>0.20009350163627859</v>
      </c>
      <c r="L77" s="20">
        <f>('Detalle por mes'!L91/'Detalle por mes'!L74)-1</f>
        <v>0.15876916370758165</v>
      </c>
      <c r="M77" s="20">
        <f>('Detalle por mes'!M91/'Detalle por mes'!M74)-1</f>
        <v>-4.5351473922902508E-2</v>
      </c>
      <c r="N77" s="20">
        <f>('Detalle por mes'!N91/'Detalle por mes'!N74)-1</f>
        <v>-6.3915254379277586E-2</v>
      </c>
      <c r="O77" s="20">
        <f>('Detalle por mes'!O91/'Detalle por mes'!O74)-1</f>
        <v>0.3644646924829158</v>
      </c>
      <c r="P77" s="20">
        <f>('Detalle por mes'!P91/'Detalle por mes'!P74)-1</f>
        <v>0.32207948233112593</v>
      </c>
      <c r="Q77" s="20"/>
      <c r="R77" s="20"/>
      <c r="S77" s="20">
        <f>('Detalle por mes'!S91/'Detalle por mes'!S74)-1</f>
        <v>-0.25180433039294303</v>
      </c>
      <c r="T77" s="20">
        <f>('Detalle por mes'!T91/'Detalle por mes'!T74)-1</f>
        <v>-0.2499060531493339</v>
      </c>
      <c r="U77" s="20">
        <f>('Detalle por mes'!U91/'Detalle por mes'!U74)-1</f>
        <v>-0.24990605314933401</v>
      </c>
    </row>
    <row r="78" spans="2:21" x14ac:dyDescent="0.25">
      <c r="B78" s="8" t="s">
        <v>49</v>
      </c>
      <c r="C78" s="32">
        <f>('Detalle por mes'!C95/'Detalle por mes'!C78)-1</f>
        <v>-0.17643347345625937</v>
      </c>
      <c r="D78" s="32">
        <f>('Detalle por mes'!D95/'Detalle por mes'!D78)-1</f>
        <v>-0.19270255529330116</v>
      </c>
      <c r="E78" s="32">
        <f>('Detalle por mes'!E95/'Detalle por mes'!E78)-1</f>
        <v>7.8777079621119572E-3</v>
      </c>
      <c r="F78" s="32">
        <f>('Detalle por mes'!F95/'Detalle por mes'!F78)-1</f>
        <v>-1.7241396033372047E-2</v>
      </c>
      <c r="G78" s="32">
        <f>('Detalle por mes'!G95/'Detalle por mes'!G78)-1</f>
        <v>0.13932566841809324</v>
      </c>
      <c r="H78" s="32">
        <f>('Detalle por mes'!H95/'Detalle por mes'!H78)-1</f>
        <v>0.14034646501416259</v>
      </c>
      <c r="I78" s="32">
        <f>('Detalle por mes'!I95/'Detalle por mes'!I78)-1</f>
        <v>-4.5733472270463871E-3</v>
      </c>
      <c r="J78" s="32">
        <f>('Detalle por mes'!J95/'Detalle por mes'!J78)-1</f>
        <v>-1.7393537460758002E-2</v>
      </c>
      <c r="K78" s="32">
        <f>('Detalle por mes'!K95/'Detalle por mes'!K78)-1</f>
        <v>0.19932119716136998</v>
      </c>
      <c r="L78" s="32">
        <f>('Detalle por mes'!L95/'Detalle por mes'!L78)-1</f>
        <v>0.1829422374206342</v>
      </c>
      <c r="M78" s="32">
        <f>('Detalle por mes'!M95/'Detalle por mes'!M78)-1</f>
        <v>-8.0085424452749354E-3</v>
      </c>
      <c r="N78" s="32">
        <f>('Detalle por mes'!N95/'Detalle por mes'!N78)-1</f>
        <v>-1.5518118676639547E-2</v>
      </c>
      <c r="O78" s="32">
        <f>('Detalle por mes'!O95/'Detalle por mes'!O78)-1</f>
        <v>0.17500762203728581</v>
      </c>
      <c r="P78" s="32">
        <f>('Detalle por mes'!P95/'Detalle por mes'!P78)-1</f>
        <v>0.17116502592125782</v>
      </c>
      <c r="Q78" s="32"/>
      <c r="R78" s="32"/>
      <c r="S78" s="32">
        <f>('Detalle por mes'!S95/'Detalle por mes'!S78)-1</f>
        <v>-0.13264399317556641</v>
      </c>
      <c r="T78" s="32">
        <f>('Detalle por mes'!T95/'Detalle por mes'!T78)-1</f>
        <v>0.33554408750969134</v>
      </c>
      <c r="U78" s="32">
        <f>('Detalle por mes'!U95/'Detalle por mes'!U78)-1</f>
        <v>0.33554408750969111</v>
      </c>
    </row>
    <row r="79" spans="2:21" x14ac:dyDescent="0.25">
      <c r="B79" s="15" t="s">
        <v>24</v>
      </c>
      <c r="C79" s="20">
        <f>('Detalle por mes'!C96/'Detalle por mes'!C79)-1</f>
        <v>-5.702127659574463E-2</v>
      </c>
      <c r="D79" s="20">
        <f>('Detalle por mes'!D96/'Detalle por mes'!D79)-1</f>
        <v>1.122948892714204E-2</v>
      </c>
      <c r="E79" s="20">
        <f>('Detalle por mes'!E96/'Detalle por mes'!E79)-1</f>
        <v>-3.157894736842104E-2</v>
      </c>
      <c r="F79" s="20">
        <f>('Detalle por mes'!F96/'Detalle por mes'!F79)-1</f>
        <v>3.5059021483645925E-2</v>
      </c>
      <c r="G79" s="20">
        <f>('Detalle por mes'!G96/'Detalle por mes'!G79)-1</f>
        <v>-4.8999309868875129E-2</v>
      </c>
      <c r="H79" s="20">
        <f>('Detalle por mes'!H96/'Detalle por mes'!H79)-1</f>
        <v>1.2916585024287386E-3</v>
      </c>
      <c r="I79" s="20">
        <f>('Detalle por mes'!I96/'Detalle por mes'!I79)-1</f>
        <v>-4.6697038724373585E-2</v>
      </c>
      <c r="J79" s="20">
        <f>('Detalle por mes'!J96/'Detalle por mes'!J79)-1</f>
        <v>7.6094163286621885E-4</v>
      </c>
      <c r="K79" s="20">
        <f>('Detalle por mes'!K96/'Detalle por mes'!K79)-1</f>
        <v>-2.2222222222222254E-2</v>
      </c>
      <c r="L79" s="20">
        <f>('Detalle por mes'!L96/'Detalle por mes'!L79)-1</f>
        <v>2.5879360821707831E-2</v>
      </c>
      <c r="M79" s="20">
        <f>('Detalle por mes'!M96/'Detalle por mes'!M79)-1</f>
        <v>0.11949685534591192</v>
      </c>
      <c r="N79" s="20">
        <f>('Detalle por mes'!N96/'Detalle por mes'!N79)-1</f>
        <v>0.98010222522173884</v>
      </c>
      <c r="O79" s="20">
        <f>('Detalle por mes'!O96/'Detalle por mes'!O79)-1</f>
        <v>-0.24873459179419999</v>
      </c>
      <c r="P79" s="20">
        <f>('Detalle por mes'!P96/'Detalle por mes'!P79)-1</f>
        <v>-0.2073970306176931</v>
      </c>
      <c r="Q79" s="20"/>
      <c r="R79" s="20"/>
      <c r="S79" s="20">
        <f>('Detalle por mes'!S96/'Detalle por mes'!S79)-1</f>
        <v>-0.1255881130052301</v>
      </c>
      <c r="T79" s="20">
        <f>('Detalle por mes'!T96/'Detalle por mes'!T79)-1</f>
        <v>-0.12114736216726674</v>
      </c>
      <c r="U79" s="20">
        <f>('Detalle por mes'!U96/'Detalle por mes'!U79)-1</f>
        <v>-0.12114736216726518</v>
      </c>
    </row>
    <row r="80" spans="2:21" x14ac:dyDescent="0.25">
      <c r="B80" s="15" t="s">
        <v>25</v>
      </c>
      <c r="C80" s="20">
        <f>('Detalle por mes'!C97/'Detalle por mes'!C80)-1</f>
        <v>-0.10908851818455068</v>
      </c>
      <c r="D80" s="20">
        <f>('Detalle por mes'!D97/'Detalle por mes'!D80)-1</f>
        <v>-4.5905667240820125E-2</v>
      </c>
      <c r="E80" s="20">
        <f>('Detalle por mes'!E97/'Detalle por mes'!E80)-1</f>
        <v>-0.17504215851602023</v>
      </c>
      <c r="F80" s="20">
        <f>('Detalle por mes'!F97/'Detalle por mes'!F80)-1</f>
        <v>-0.25598789258936228</v>
      </c>
      <c r="G80" s="20">
        <f>('Detalle por mes'!G97/'Detalle por mes'!G80)-1</f>
        <v>-4.3973301923831976E-2</v>
      </c>
      <c r="H80" s="20">
        <f>('Detalle por mes'!H97/'Detalle por mes'!H80)-1</f>
        <v>-7.877113228976218E-3</v>
      </c>
      <c r="I80" s="20">
        <f>('Detalle por mes'!I97/'Detalle por mes'!I80)-1</f>
        <v>-0.10803746460466135</v>
      </c>
      <c r="J80" s="20">
        <f>('Detalle por mes'!J97/'Detalle por mes'!J80)-1</f>
        <v>-2.8178952292265524E-2</v>
      </c>
      <c r="K80" s="20">
        <f>('Detalle por mes'!K97/'Detalle por mes'!K80)-1</f>
        <v>0.22318339100346019</v>
      </c>
      <c r="L80" s="20">
        <f>('Detalle por mes'!L97/'Detalle por mes'!L80)-1</f>
        <v>0.28306837593684087</v>
      </c>
      <c r="M80" s="20">
        <f>('Detalle por mes'!M97/'Detalle por mes'!M80)-1</f>
        <v>1.7241379310344751E-2</v>
      </c>
      <c r="N80" s="20">
        <f>('Detalle por mes'!N97/'Detalle por mes'!N80)-1</f>
        <v>0.78503087920996428</v>
      </c>
      <c r="O80" s="20">
        <f>('Detalle por mes'!O97/'Detalle por mes'!O80)-1</f>
        <v>-8.460415314730696E-2</v>
      </c>
      <c r="P80" s="20">
        <f>('Detalle por mes'!P97/'Detalle por mes'!P80)-1</f>
        <v>-6.0658223999936478E-2</v>
      </c>
      <c r="Q80" s="20"/>
      <c r="R80" s="20"/>
      <c r="S80" s="20">
        <f>('Detalle por mes'!S97/'Detalle por mes'!S80)-1</f>
        <v>-8.1582158730869603E-2</v>
      </c>
      <c r="T80" s="20">
        <f>('Detalle por mes'!T97/'Detalle por mes'!T80)-1</f>
        <v>-8.4394072536106979E-3</v>
      </c>
      <c r="U80" s="20">
        <f>('Detalle por mes'!U97/'Detalle por mes'!U80)-1</f>
        <v>-8.4394072536126963E-3</v>
      </c>
    </row>
    <row r="81" spans="2:21" x14ac:dyDescent="0.25">
      <c r="B81" s="15" t="s">
        <v>26</v>
      </c>
      <c r="C81" s="20">
        <f>('Detalle por mes'!C98/'Detalle por mes'!C81)-1</f>
        <v>-3.8197119369654864E-2</v>
      </c>
      <c r="D81" s="20">
        <f>('Detalle por mes'!D98/'Detalle por mes'!D81)-1</f>
        <v>3.157673376996617E-2</v>
      </c>
      <c r="E81" s="20">
        <f>('Detalle por mes'!E98/'Detalle por mes'!E81)-1</f>
        <v>8.8662790697674465E-2</v>
      </c>
      <c r="F81" s="20">
        <f>('Detalle por mes'!F98/'Detalle por mes'!F81)-1</f>
        <v>0.1740180358398562</v>
      </c>
      <c r="G81" s="20">
        <f>('Detalle por mes'!G98/'Detalle por mes'!G81)-1</f>
        <v>-4.1766892630658248E-2</v>
      </c>
      <c r="H81" s="20">
        <f>('Detalle por mes'!H98/'Detalle por mes'!H81)-1</f>
        <v>-4.1050188026138246E-3</v>
      </c>
      <c r="I81" s="20">
        <f>('Detalle por mes'!I98/'Detalle por mes'!I81)-1</f>
        <v>2.8594442207007686E-2</v>
      </c>
      <c r="J81" s="20">
        <f>('Detalle por mes'!J98/'Detalle por mes'!J81)-1</f>
        <v>9.023004425091119E-2</v>
      </c>
      <c r="K81" s="20">
        <f>('Detalle por mes'!K98/'Detalle por mes'!K81)-1</f>
        <v>-6.1890631623569337E-2</v>
      </c>
      <c r="L81" s="20">
        <f>('Detalle por mes'!L98/'Detalle por mes'!L81)-1</f>
        <v>-3.0700552095203726E-2</v>
      </c>
      <c r="M81" s="20">
        <f>('Detalle por mes'!M98/'Detalle por mes'!M81)-1</f>
        <v>-1.3123359580052507E-2</v>
      </c>
      <c r="N81" s="20">
        <f>('Detalle por mes'!N98/'Detalle por mes'!N81)-1</f>
        <v>0.61367804883356358</v>
      </c>
      <c r="O81" s="20">
        <f>('Detalle por mes'!O98/'Detalle por mes'!O81)-1</f>
        <v>-2.5461061748674685E-2</v>
      </c>
      <c r="P81" s="20">
        <f>('Detalle por mes'!P98/'Detalle por mes'!P81)-1</f>
        <v>8.7132965806884233E-3</v>
      </c>
      <c r="Q81" s="20"/>
      <c r="R81" s="20"/>
      <c r="S81" s="20">
        <f>('Detalle por mes'!S98/'Detalle por mes'!S81)-1</f>
        <v>-3.2924880127863654E-2</v>
      </c>
      <c r="T81" s="20">
        <f>('Detalle por mes'!T98/'Detalle por mes'!T81)-1</f>
        <v>3.0074393002695876E-2</v>
      </c>
      <c r="U81" s="20">
        <f>('Detalle por mes'!U98/'Detalle por mes'!U81)-1</f>
        <v>3.0074393002695432E-2</v>
      </c>
    </row>
    <row r="82" spans="2:21" x14ac:dyDescent="0.25">
      <c r="B82" s="15" t="s">
        <v>27</v>
      </c>
      <c r="C82" s="20">
        <f>('Detalle por mes'!C99/'Detalle por mes'!C82)-1</f>
        <v>-6.4675416287660825E-2</v>
      </c>
      <c r="D82" s="20">
        <f>('Detalle por mes'!D99/'Detalle por mes'!D82)-1</f>
        <v>4.9113515527967611E-3</v>
      </c>
      <c r="E82" s="20">
        <f>('Detalle por mes'!E99/'Detalle por mes'!E82)-1</f>
        <v>0.13076923076923075</v>
      </c>
      <c r="F82" s="20">
        <f>('Detalle por mes'!F99/'Detalle por mes'!F82)-1</f>
        <v>0.21048154164112076</v>
      </c>
      <c r="G82" s="20">
        <f>('Detalle por mes'!G99/'Detalle por mes'!G82)-1</f>
        <v>-1.3992537313433084E-3</v>
      </c>
      <c r="H82" s="20">
        <f>('Detalle por mes'!H99/'Detalle por mes'!H82)-1</f>
        <v>5.241879359529289E-2</v>
      </c>
      <c r="I82" s="20">
        <f>('Detalle por mes'!I99/'Detalle por mes'!I82)-1</f>
        <v>-3.0176415970287862E-2</v>
      </c>
      <c r="J82" s="20">
        <f>('Detalle por mes'!J99/'Detalle por mes'!J82)-1</f>
        <v>1.1333531473098013E-2</v>
      </c>
      <c r="K82" s="20">
        <f>('Detalle por mes'!K99/'Detalle por mes'!K82)-1</f>
        <v>-1.1600928074245953E-2</v>
      </c>
      <c r="L82" s="20">
        <f>('Detalle por mes'!L99/'Detalle por mes'!L82)-1</f>
        <v>4.295301871126922E-2</v>
      </c>
      <c r="M82" s="20">
        <f>('Detalle por mes'!M99/'Detalle por mes'!M82)-1</f>
        <v>-0.1132075471698113</v>
      </c>
      <c r="N82" s="20">
        <f>('Detalle por mes'!N99/'Detalle por mes'!N82)-1</f>
        <v>0.55555438317138428</v>
      </c>
      <c r="O82" s="20">
        <f>('Detalle por mes'!O99/'Detalle por mes'!O82)-1</f>
        <v>-0.23270062469966357</v>
      </c>
      <c r="P82" s="20">
        <f>('Detalle por mes'!P99/'Detalle por mes'!P82)-1</f>
        <v>-0.18416056638453104</v>
      </c>
      <c r="Q82" s="20"/>
      <c r="R82" s="20"/>
      <c r="S82" s="20">
        <f>('Detalle por mes'!S99/'Detalle por mes'!S82)-1</f>
        <v>-8.0818632571689197E-2</v>
      </c>
      <c r="T82" s="20">
        <f>('Detalle por mes'!T99/'Detalle por mes'!T82)-1</f>
        <v>-4.5403598125075773E-2</v>
      </c>
      <c r="U82" s="20">
        <f>('Detalle por mes'!U99/'Detalle por mes'!U82)-1</f>
        <v>-4.5403598125076106E-2</v>
      </c>
    </row>
    <row r="83" spans="2:21" x14ac:dyDescent="0.25">
      <c r="B83" s="15" t="s">
        <v>28</v>
      </c>
      <c r="C83" s="20">
        <f>('Detalle por mes'!C100/'Detalle por mes'!C83)-1</f>
        <v>-2.8575710828575018E-2</v>
      </c>
      <c r="D83" s="20">
        <f>('Detalle por mes'!D100/'Detalle por mes'!D83)-1</f>
        <v>4.001780061877902E-2</v>
      </c>
      <c r="E83" s="20">
        <f>('Detalle por mes'!E100/'Detalle por mes'!E83)-1</f>
        <v>4.8447789275634978E-2</v>
      </c>
      <c r="F83" s="20">
        <f>('Detalle por mes'!F100/'Detalle por mes'!F83)-1</f>
        <v>0.10938843609668547</v>
      </c>
      <c r="G83" s="20">
        <f>('Detalle por mes'!G100/'Detalle por mes'!G83)-1</f>
        <v>-2.3886118706771708E-2</v>
      </c>
      <c r="H83" s="20">
        <f>('Detalle por mes'!H100/'Detalle por mes'!H83)-1</f>
        <v>2.3952411359869474E-2</v>
      </c>
      <c r="I83" s="20">
        <f>('Detalle por mes'!I100/'Detalle por mes'!I83)-1</f>
        <v>-6.4700123441024937E-3</v>
      </c>
      <c r="J83" s="20">
        <f>('Detalle por mes'!J100/'Detalle por mes'!J83)-1</f>
        <v>3.8964034570261763E-2</v>
      </c>
      <c r="K83" s="20">
        <f>('Detalle por mes'!K100/'Detalle por mes'!K83)-1</f>
        <v>-3.6360473208072341E-2</v>
      </c>
      <c r="L83" s="20">
        <f>('Detalle por mes'!L100/'Detalle por mes'!L83)-1</f>
        <v>2.6282444686895889E-3</v>
      </c>
      <c r="M83" s="20">
        <f>('Detalle por mes'!M100/'Detalle por mes'!M83)-1</f>
        <v>5.4200542005420349E-3</v>
      </c>
      <c r="N83" s="20">
        <f>('Detalle por mes'!N100/'Detalle por mes'!N83)-1</f>
        <v>0.72696721714100554</v>
      </c>
      <c r="O83" s="20">
        <f>('Detalle por mes'!O100/'Detalle por mes'!O83)-1</f>
        <v>5.0328163169202078E-3</v>
      </c>
      <c r="P83" s="20">
        <f>('Detalle por mes'!P100/'Detalle por mes'!P83)-1</f>
        <v>6.0357713682369862E-2</v>
      </c>
      <c r="Q83" s="20"/>
      <c r="R83" s="20"/>
      <c r="S83" s="20">
        <f>('Detalle por mes'!S100/'Detalle por mes'!S83)-1</f>
        <v>-2.3265259749481682E-2</v>
      </c>
      <c r="T83" s="20">
        <f>('Detalle por mes'!T100/'Detalle por mes'!T83)-1</f>
        <v>4.5545531760430524E-2</v>
      </c>
      <c r="U83" s="20">
        <f>('Detalle por mes'!U100/'Detalle por mes'!U83)-1</f>
        <v>4.5545531760430746E-2</v>
      </c>
    </row>
    <row r="84" spans="2:21" x14ac:dyDescent="0.25">
      <c r="B84" s="15" t="s">
        <v>29</v>
      </c>
      <c r="C84" s="20">
        <f>('Detalle por mes'!C101/'Detalle por mes'!C84)-1</f>
        <v>-1.930847069760766E-3</v>
      </c>
      <c r="D84" s="20">
        <f>('Detalle por mes'!D101/'Detalle por mes'!D84)-1</f>
        <v>7.1638606637835389E-2</v>
      </c>
      <c r="E84" s="20">
        <f>('Detalle por mes'!E101/'Detalle por mes'!E84)-1</f>
        <v>0.31531531531531543</v>
      </c>
      <c r="F84" s="20">
        <f>('Detalle por mes'!F101/'Detalle por mes'!F84)-1</f>
        <v>0.41091179597743666</v>
      </c>
      <c r="G84" s="20">
        <f>('Detalle por mes'!G101/'Detalle por mes'!G84)-1</f>
        <v>-8.6181277860326921E-2</v>
      </c>
      <c r="H84" s="20">
        <f>('Detalle por mes'!H101/'Detalle por mes'!H84)-1</f>
        <v>-3.8562801577746941E-2</v>
      </c>
      <c r="I84" s="20">
        <f>('Detalle por mes'!I101/'Detalle por mes'!I84)-1</f>
        <v>1.4129443938012853E-2</v>
      </c>
      <c r="J84" s="20">
        <f>('Detalle por mes'!J101/'Detalle por mes'!J84)-1</f>
        <v>6.5052783070382425E-2</v>
      </c>
      <c r="K84" s="20">
        <f>('Detalle por mes'!K101/'Detalle por mes'!K84)-1</f>
        <v>-4.7158403869407506E-2</v>
      </c>
      <c r="L84" s="20">
        <f>('Detalle por mes'!L101/'Detalle por mes'!L84)-1</f>
        <v>-6.8640193662613536E-3</v>
      </c>
      <c r="M84" s="20">
        <f>('Detalle por mes'!M101/'Detalle por mes'!M84)-1</f>
        <v>-4.7619047619047672E-2</v>
      </c>
      <c r="N84" s="20">
        <f>('Detalle por mes'!N101/'Detalle por mes'!N84)-1</f>
        <v>0.68048968697799506</v>
      </c>
      <c r="O84" s="20">
        <f>('Detalle por mes'!O101/'Detalle por mes'!O84)-1</f>
        <v>0.13663739931790153</v>
      </c>
      <c r="P84" s="20">
        <f>('Detalle por mes'!P101/'Detalle por mes'!P84)-1</f>
        <v>0.19879090069681915</v>
      </c>
      <c r="Q84" s="20"/>
      <c r="R84" s="20"/>
      <c r="S84" s="20">
        <f>('Detalle por mes'!S101/'Detalle por mes'!S84)-1</f>
        <v>3.7995914417804588E-2</v>
      </c>
      <c r="T84" s="20">
        <f>('Detalle por mes'!T101/'Detalle por mes'!T84)-1</f>
        <v>0.13902691328147698</v>
      </c>
      <c r="U84" s="20">
        <f>('Detalle por mes'!U101/'Detalle por mes'!U84)-1</f>
        <v>0.13902691328147632</v>
      </c>
    </row>
    <row r="85" spans="2:21" x14ac:dyDescent="0.25">
      <c r="B85" s="15" t="s">
        <v>30</v>
      </c>
      <c r="C85" s="20">
        <f>('Detalle por mes'!C102/'Detalle por mes'!C85)-1</f>
        <v>-1.0556015665576401E-2</v>
      </c>
      <c r="D85" s="20">
        <f>('Detalle por mes'!D102/'Detalle por mes'!D85)-1</f>
        <v>5.0408254746620029E-2</v>
      </c>
      <c r="E85" s="20">
        <f>('Detalle por mes'!E102/'Detalle por mes'!E85)-1</f>
        <v>0.10641399416909625</v>
      </c>
      <c r="F85" s="20">
        <f>('Detalle por mes'!F102/'Detalle por mes'!F85)-1</f>
        <v>0.1344674509584165</v>
      </c>
      <c r="G85" s="20">
        <f>('Detalle por mes'!G102/'Detalle por mes'!G85)-1</f>
        <v>-5.9297218155197617E-2</v>
      </c>
      <c r="H85" s="20">
        <f>('Detalle por mes'!H102/'Detalle por mes'!H85)-1</f>
        <v>-2.8937015064358862E-2</v>
      </c>
      <c r="I85" s="20">
        <f>('Detalle por mes'!I102/'Detalle por mes'!I85)-1</f>
        <v>2.7788351732013661E-2</v>
      </c>
      <c r="J85" s="20">
        <f>('Detalle por mes'!J102/'Detalle por mes'!J85)-1</f>
        <v>8.2851584430428282E-2</v>
      </c>
      <c r="K85" s="20">
        <f>('Detalle por mes'!K102/'Detalle por mes'!K85)-1</f>
        <v>7.6210092687950537E-2</v>
      </c>
      <c r="L85" s="20">
        <f>('Detalle por mes'!L102/'Detalle por mes'!L85)-1</f>
        <v>7.2853467752324486E-2</v>
      </c>
      <c r="M85" s="20">
        <f>('Detalle por mes'!M102/'Detalle por mes'!M85)-1</f>
        <v>0.21076233183856496</v>
      </c>
      <c r="N85" s="20">
        <f>('Detalle por mes'!N102/'Detalle por mes'!N85)-1</f>
        <v>0.75133462178819532</v>
      </c>
      <c r="O85" s="20">
        <f>('Detalle por mes'!O102/'Detalle por mes'!O85)-1</f>
        <v>-0.190633704735376</v>
      </c>
      <c r="P85" s="20">
        <f>('Detalle por mes'!P102/'Detalle por mes'!P85)-1</f>
        <v>-0.16705362364419474</v>
      </c>
      <c r="Q85" s="20"/>
      <c r="R85" s="20"/>
      <c r="S85" s="20">
        <f>('Detalle por mes'!S102/'Detalle por mes'!S85)-1</f>
        <v>-4.9039179104477637E-2</v>
      </c>
      <c r="T85" s="20">
        <f>('Detalle por mes'!T102/'Detalle por mes'!T85)-1</f>
        <v>-3.8140022877227175E-2</v>
      </c>
      <c r="U85" s="20">
        <f>('Detalle por mes'!U102/'Detalle por mes'!U85)-1</f>
        <v>-3.8140022877229507E-2</v>
      </c>
    </row>
    <row r="86" spans="2:21" x14ac:dyDescent="0.25">
      <c r="B86" s="15" t="s">
        <v>31</v>
      </c>
      <c r="C86" s="20">
        <f>('Detalle por mes'!C103/'Detalle por mes'!C86)-1</f>
        <v>-4.7520723791687591E-2</v>
      </c>
      <c r="D86" s="20">
        <f>('Detalle por mes'!D103/'Detalle por mes'!D86)-1</f>
        <v>6.3792155264863482E-3</v>
      </c>
      <c r="E86" s="20">
        <f>('Detalle por mes'!E103/'Detalle por mes'!E86)-1</f>
        <v>-6.1032863849765251E-2</v>
      </c>
      <c r="F86" s="20">
        <f>('Detalle por mes'!F103/'Detalle por mes'!F86)-1</f>
        <v>1.9832254851818831E-2</v>
      </c>
      <c r="G86" s="20">
        <f>('Detalle por mes'!G103/'Detalle por mes'!G86)-1</f>
        <v>-1.9595788826558103E-2</v>
      </c>
      <c r="H86" s="20">
        <f>('Detalle por mes'!H103/'Detalle por mes'!H86)-1</f>
        <v>2.9643132007046047E-2</v>
      </c>
      <c r="I86" s="20">
        <f>('Detalle por mes'!I103/'Detalle por mes'!I86)-1</f>
        <v>-2.855874519088486E-2</v>
      </c>
      <c r="J86" s="20">
        <f>('Detalle por mes'!J103/'Detalle por mes'!J86)-1</f>
        <v>2.1897723562134264E-3</v>
      </c>
      <c r="K86" s="20">
        <f>('Detalle por mes'!K103/'Detalle por mes'!K86)-1</f>
        <v>2.0301015050752547E-2</v>
      </c>
      <c r="L86" s="20">
        <f>('Detalle por mes'!L103/'Detalle por mes'!L86)-1</f>
        <v>5.6699370674736738E-2</v>
      </c>
      <c r="M86" s="20">
        <f>('Detalle por mes'!M103/'Detalle por mes'!M86)-1</f>
        <v>-0.21134020618556704</v>
      </c>
      <c r="N86" s="20">
        <f>('Detalle por mes'!N103/'Detalle por mes'!N86)-1</f>
        <v>0.35660371206519015</v>
      </c>
      <c r="O86" s="20">
        <f>('Detalle por mes'!O103/'Detalle por mes'!O86)-1</f>
        <v>-4.8151332760103194E-2</v>
      </c>
      <c r="P86" s="20">
        <f>('Detalle por mes'!P103/'Detalle por mes'!P86)-1</f>
        <v>-1.2290966571562034E-2</v>
      </c>
      <c r="Q86" s="20"/>
      <c r="R86" s="20"/>
      <c r="S86" s="20">
        <f>('Detalle por mes'!S103/'Detalle por mes'!S86)-1</f>
        <v>-4.5980497290943001E-2</v>
      </c>
      <c r="T86" s="20">
        <f>('Detalle por mes'!T103/'Detalle por mes'!T86)-1</f>
        <v>7.6086902831287162E-3</v>
      </c>
      <c r="U86" s="20">
        <f>('Detalle por mes'!U103/'Detalle por mes'!U86)-1</f>
        <v>7.6086902831262737E-3</v>
      </c>
    </row>
    <row r="87" spans="2:21" x14ac:dyDescent="0.25">
      <c r="B87" s="15" t="s">
        <v>32</v>
      </c>
      <c r="C87" s="20">
        <f>('Detalle por mes'!C104/'Detalle por mes'!C87)-1</f>
        <v>-7.6696346330979437E-2</v>
      </c>
      <c r="D87" s="20">
        <f>('Detalle por mes'!D104/'Detalle por mes'!D87)-1</f>
        <v>-7.9069216021306898E-3</v>
      </c>
      <c r="E87" s="20">
        <f>('Detalle por mes'!E104/'Detalle por mes'!E87)-1</f>
        <v>-0.15555555555555556</v>
      </c>
      <c r="F87" s="20">
        <f>('Detalle por mes'!F104/'Detalle por mes'!F87)-1</f>
        <v>-9.9034604354075739E-2</v>
      </c>
      <c r="G87" s="20">
        <f>('Detalle por mes'!G104/'Detalle por mes'!G87)-1</f>
        <v>1.2794612794612803E-2</v>
      </c>
      <c r="H87" s="20">
        <f>('Detalle por mes'!H104/'Detalle por mes'!H87)-1</f>
        <v>6.5905369489033694E-2</v>
      </c>
      <c r="I87" s="20">
        <f>('Detalle por mes'!I104/'Detalle por mes'!I87)-1</f>
        <v>-6.3134657836644625E-2</v>
      </c>
      <c r="J87" s="20">
        <f>('Detalle por mes'!J104/'Detalle por mes'!J87)-1</f>
        <v>-2.6843578166532045E-2</v>
      </c>
      <c r="K87" s="20">
        <f>('Detalle por mes'!K104/'Detalle por mes'!K87)-1</f>
        <v>2.4539877300613355E-3</v>
      </c>
      <c r="L87" s="20">
        <f>('Detalle por mes'!L104/'Detalle por mes'!L87)-1</f>
        <v>4.8981303436507861E-2</v>
      </c>
      <c r="M87" s="20">
        <f>('Detalle por mes'!M104/'Detalle por mes'!M87)-1</f>
        <v>0.55555555555555558</v>
      </c>
      <c r="N87" s="20">
        <f>('Detalle por mes'!N104/'Detalle por mes'!N87)-1</f>
        <v>1.9719930506800596</v>
      </c>
      <c r="O87" s="20">
        <f>('Detalle por mes'!O104/'Detalle por mes'!O87)-1</f>
        <v>-5.2990660396105005E-3</v>
      </c>
      <c r="P87" s="20">
        <f>('Detalle por mes'!P104/'Detalle por mes'!P87)-1</f>
        <v>4.8347248128517206E-2</v>
      </c>
      <c r="Q87" s="20"/>
      <c r="R87" s="20"/>
      <c r="S87" s="20">
        <f>('Detalle por mes'!S104/'Detalle por mes'!S87)-1</f>
        <v>-4.9813507014786929E-2</v>
      </c>
      <c r="T87" s="20">
        <f>('Detalle por mes'!T104/'Detalle por mes'!T87)-1</f>
        <v>3.1521177095102937E-2</v>
      </c>
      <c r="U87" s="20">
        <f>('Detalle por mes'!U104/'Detalle por mes'!U87)-1</f>
        <v>3.1521177095103159E-2</v>
      </c>
    </row>
    <row r="88" spans="2:21" x14ac:dyDescent="0.25">
      <c r="B88" s="15" t="s">
        <v>33</v>
      </c>
      <c r="C88" s="20">
        <f>('Detalle por mes'!C105/'Detalle por mes'!C88)-1</f>
        <v>-5.6616929298563656E-2</v>
      </c>
      <c r="D88" s="20">
        <f>('Detalle por mes'!D105/'Detalle por mes'!D88)-1</f>
        <v>1.2377422525862602E-2</v>
      </c>
      <c r="E88" s="20">
        <f>('Detalle por mes'!E105/'Detalle por mes'!E88)-1</f>
        <v>-5.7347670250896043E-2</v>
      </c>
      <c r="F88" s="20">
        <f>('Detalle por mes'!F105/'Detalle por mes'!F88)-1</f>
        <v>6.9227403150060596E-3</v>
      </c>
      <c r="G88" s="20">
        <f>('Detalle por mes'!G105/'Detalle por mes'!G88)-1</f>
        <v>-7.9725448785638808E-2</v>
      </c>
      <c r="H88" s="20">
        <f>('Detalle por mes'!H105/'Detalle por mes'!H88)-1</f>
        <v>-3.0866515215095425E-2</v>
      </c>
      <c r="I88" s="20">
        <f>('Detalle por mes'!I105/'Detalle por mes'!I88)-1</f>
        <v>-0.13296089385474863</v>
      </c>
      <c r="J88" s="20">
        <f>('Detalle por mes'!J105/'Detalle por mes'!J88)-1</f>
        <v>-9.9184121637548084E-2</v>
      </c>
      <c r="K88" s="20">
        <f>('Detalle por mes'!K105/'Detalle por mes'!K88)-1</f>
        <v>0.13797313797313793</v>
      </c>
      <c r="L88" s="20">
        <f>('Detalle por mes'!L105/'Detalle por mes'!L88)-1</f>
        <v>0.18546424573990827</v>
      </c>
      <c r="M88" s="20">
        <f>('Detalle por mes'!M105/'Detalle por mes'!M88)-1</f>
        <v>0.19078947368421062</v>
      </c>
      <c r="N88" s="20">
        <f>('Detalle por mes'!N105/'Detalle por mes'!N88)-1</f>
        <v>1.211858828566077</v>
      </c>
      <c r="O88" s="20">
        <f>('Detalle por mes'!O105/'Detalle por mes'!O88)-1</f>
        <v>-0.180039535708855</v>
      </c>
      <c r="P88" s="20">
        <f>('Detalle por mes'!P105/'Detalle por mes'!P88)-1</f>
        <v>-0.13348250214566815</v>
      </c>
      <c r="Q88" s="20"/>
      <c r="R88" s="20"/>
      <c r="S88" s="20">
        <f>('Detalle por mes'!S105/'Detalle por mes'!S88)-1</f>
        <v>-9.6582834859050171E-2</v>
      </c>
      <c r="T88" s="20">
        <f>('Detalle por mes'!T105/'Detalle por mes'!T88)-1</f>
        <v>-7.0829507198312491E-2</v>
      </c>
      <c r="U88" s="20">
        <f>('Detalle por mes'!U105/'Detalle por mes'!U88)-1</f>
        <v>-7.0829507198314157E-2</v>
      </c>
    </row>
    <row r="89" spans="2:21" x14ac:dyDescent="0.25">
      <c r="B89" s="15" t="s">
        <v>0</v>
      </c>
      <c r="C89" s="20">
        <f>('Detalle por mes'!C106/'Detalle por mes'!C89)-1</f>
        <v>-2.8557516040329967E-2</v>
      </c>
      <c r="D89" s="20">
        <f>('Detalle por mes'!D106/'Detalle por mes'!D89)-1</f>
        <v>4.837125108013085E-2</v>
      </c>
      <c r="E89" s="20">
        <f>('Detalle por mes'!E106/'Detalle por mes'!E89)-1</f>
        <v>-0.12925170068027214</v>
      </c>
      <c r="F89" s="20">
        <f>('Detalle por mes'!F106/'Detalle por mes'!F89)-1</f>
        <v>-6.3339171698293506E-2</v>
      </c>
      <c r="G89" s="20">
        <f>('Detalle por mes'!G106/'Detalle por mes'!G89)-1</f>
        <v>1.3487475915221481E-2</v>
      </c>
      <c r="H89" s="20">
        <f>('Detalle por mes'!H106/'Detalle por mes'!H89)-1</f>
        <v>6.8653910463402967E-2</v>
      </c>
      <c r="I89" s="20">
        <f>('Detalle por mes'!I106/'Detalle por mes'!I89)-1</f>
        <v>7.2689511941848028E-3</v>
      </c>
      <c r="J89" s="20">
        <f>('Detalle por mes'!J106/'Detalle por mes'!J89)-1</f>
        <v>6.6012328418367572E-2</v>
      </c>
      <c r="K89" s="20">
        <f>('Detalle por mes'!K106/'Detalle por mes'!K89)-1</f>
        <v>2.7739251040221902E-2</v>
      </c>
      <c r="L89" s="20">
        <f>('Detalle por mes'!L106/'Detalle por mes'!L89)-1</f>
        <v>6.9597846568803634E-2</v>
      </c>
      <c r="M89" s="20">
        <f>('Detalle por mes'!M106/'Detalle por mes'!M89)-1</f>
        <v>-0.29000000000000004</v>
      </c>
      <c r="N89" s="20">
        <f>('Detalle por mes'!N106/'Detalle por mes'!N89)-1</f>
        <v>0.29029907229202312</v>
      </c>
      <c r="O89" s="20">
        <f>('Detalle por mes'!O106/'Detalle por mes'!O89)-1</f>
        <v>-8.2264665757162292E-2</v>
      </c>
      <c r="P89" s="20">
        <f>('Detalle por mes'!P106/'Detalle por mes'!P89)-1</f>
        <v>-3.0908879544288337E-2</v>
      </c>
      <c r="Q89" s="20"/>
      <c r="R89" s="20"/>
      <c r="S89" s="20">
        <f>('Detalle por mes'!S106/'Detalle por mes'!S89)-1</f>
        <v>-4.0533088235294112E-2</v>
      </c>
      <c r="T89" s="20">
        <f>('Detalle por mes'!T106/'Detalle por mes'!T89)-1</f>
        <v>9.9168016643862433E-3</v>
      </c>
      <c r="U89" s="20">
        <f>('Detalle por mes'!U106/'Detalle por mes'!U89)-1</f>
        <v>9.916801664384689E-3</v>
      </c>
    </row>
    <row r="90" spans="2:21" x14ac:dyDescent="0.25">
      <c r="B90" s="15" t="s">
        <v>34</v>
      </c>
      <c r="C90" s="20">
        <f>('Detalle por mes'!C107/'Detalle por mes'!C90)-1</f>
        <v>-6.6313219159753856E-2</v>
      </c>
      <c r="D90" s="20">
        <f>('Detalle por mes'!D107/'Detalle por mes'!D90)-1</f>
        <v>3.3970182040587993E-4</v>
      </c>
      <c r="E90" s="20">
        <f>('Detalle por mes'!E107/'Detalle por mes'!E90)-1</f>
        <v>3.8647342995169032E-2</v>
      </c>
      <c r="F90" s="20">
        <f>('Detalle por mes'!F107/'Detalle por mes'!F90)-1</f>
        <v>9.3156068574002493E-2</v>
      </c>
      <c r="G90" s="20">
        <f>('Detalle por mes'!G107/'Detalle por mes'!G90)-1</f>
        <v>-3.0079021157277563E-2</v>
      </c>
      <c r="H90" s="20">
        <f>('Detalle por mes'!H107/'Detalle por mes'!H90)-1</f>
        <v>1.9671883252909028E-2</v>
      </c>
      <c r="I90" s="20">
        <f>('Detalle por mes'!I107/'Detalle por mes'!I90)-1</f>
        <v>-1.0837849103793262E-2</v>
      </c>
      <c r="J90" s="20">
        <f>('Detalle por mes'!J107/'Detalle por mes'!J90)-1</f>
        <v>4.5342733555395531E-2</v>
      </c>
      <c r="K90" s="20">
        <f>('Detalle por mes'!K107/'Detalle por mes'!K90)-1</f>
        <v>-9.2582264361405486E-2</v>
      </c>
      <c r="L90" s="20">
        <f>('Detalle por mes'!L107/'Detalle por mes'!L90)-1</f>
        <v>-6.8726050274306005E-2</v>
      </c>
      <c r="M90" s="20">
        <f>('Detalle por mes'!M107/'Detalle por mes'!M90)-1</f>
        <v>-0.12672811059907829</v>
      </c>
      <c r="N90" s="20">
        <f>('Detalle por mes'!N107/'Detalle por mes'!N90)-1</f>
        <v>0.52544274742599595</v>
      </c>
      <c r="O90" s="20">
        <f>('Detalle por mes'!O107/'Detalle por mes'!O90)-1</f>
        <v>-4.5596727622714162E-2</v>
      </c>
      <c r="P90" s="20">
        <f>('Detalle por mes'!P107/'Detalle por mes'!P90)-1</f>
        <v>4.1968795794362634E-3</v>
      </c>
      <c r="Q90" s="20"/>
      <c r="R90" s="20"/>
      <c r="S90" s="20">
        <f>('Detalle por mes'!S107/'Detalle por mes'!S90)-1</f>
        <v>-5.9168555604888651E-2</v>
      </c>
      <c r="T90" s="20">
        <f>('Detalle por mes'!T107/'Detalle por mes'!T90)-1</f>
        <v>5.5750344784795125E-3</v>
      </c>
      <c r="U90" s="20">
        <f>('Detalle por mes'!U107/'Detalle por mes'!U90)-1</f>
        <v>5.5750344784790684E-3</v>
      </c>
    </row>
    <row r="91" spans="2:21" x14ac:dyDescent="0.25">
      <c r="B91" s="15" t="s">
        <v>35</v>
      </c>
      <c r="C91" s="20">
        <f>('Detalle por mes'!C108/'Detalle por mes'!C91)-1</f>
        <v>-6.8590743272487487E-2</v>
      </c>
      <c r="D91" s="20">
        <f>('Detalle por mes'!D108/'Detalle por mes'!D91)-1</f>
        <v>-8.3116479322795644E-3</v>
      </c>
      <c r="E91" s="20">
        <f>('Detalle por mes'!E108/'Detalle por mes'!E91)-1</f>
        <v>-3.9192399049881255E-2</v>
      </c>
      <c r="F91" s="20">
        <f>('Detalle por mes'!F108/'Detalle por mes'!F91)-1</f>
        <v>2.5951800589652185E-2</v>
      </c>
      <c r="G91" s="20">
        <f>('Detalle por mes'!G108/'Detalle por mes'!G91)-1</f>
        <v>-5.9691702197441798E-2</v>
      </c>
      <c r="H91" s="20">
        <f>('Detalle por mes'!H108/'Detalle por mes'!H91)-1</f>
        <v>-1.1964239097369433E-2</v>
      </c>
      <c r="I91" s="20">
        <f>('Detalle por mes'!I108/'Detalle por mes'!I91)-1</f>
        <v>-5.0674745249242648E-2</v>
      </c>
      <c r="J91" s="20">
        <f>('Detalle por mes'!J108/'Detalle por mes'!J91)-1</f>
        <v>-1.3858062256391634E-2</v>
      </c>
      <c r="K91" s="20">
        <f>('Detalle por mes'!K108/'Detalle por mes'!K91)-1</f>
        <v>-3.9345539540319385E-2</v>
      </c>
      <c r="L91" s="20">
        <f>('Detalle por mes'!L108/'Detalle por mes'!L91)-1</f>
        <v>7.6149294924552358E-3</v>
      </c>
      <c r="M91" s="20">
        <f>('Detalle por mes'!M108/'Detalle por mes'!M91)-1</f>
        <v>-8.3135391923990554E-2</v>
      </c>
      <c r="N91" s="20">
        <f>('Detalle por mes'!N108/'Detalle por mes'!N91)-1</f>
        <v>0.55328677414880234</v>
      </c>
      <c r="O91" s="20">
        <f>('Detalle por mes'!O108/'Detalle por mes'!O91)-1</f>
        <v>-0.10434056761268784</v>
      </c>
      <c r="P91" s="20">
        <f>('Detalle por mes'!P108/'Detalle por mes'!P91)-1</f>
        <v>-6.2733661700093313E-2</v>
      </c>
      <c r="Q91" s="20"/>
      <c r="R91" s="20"/>
      <c r="S91" s="20">
        <f>('Detalle por mes'!S108/'Detalle por mes'!S91)-1</f>
        <v>-6.7751275775463471E-2</v>
      </c>
      <c r="T91" s="20">
        <f>('Detalle por mes'!T108/'Detalle por mes'!T91)-1</f>
        <v>-7.6893218968702159E-3</v>
      </c>
      <c r="U91" s="20">
        <f>('Detalle por mes'!U108/'Detalle por mes'!U91)-1</f>
        <v>-7.6893218968723254E-3</v>
      </c>
    </row>
    <row r="92" spans="2:21" x14ac:dyDescent="0.25">
      <c r="B92" s="8" t="s">
        <v>48</v>
      </c>
      <c r="C92" s="32">
        <f>('Detalle por mes'!C112/'Detalle por mes'!C95)-1</f>
        <v>-4.888670841258369E-2</v>
      </c>
      <c r="D92" s="32">
        <f>('Detalle por mes'!D112/'Detalle por mes'!D95)-1</f>
        <v>1.2962781154102432E-2</v>
      </c>
      <c r="E92" s="32">
        <f>('Detalle por mes'!E112/'Detalle por mes'!E95)-1</f>
        <v>-3.6475295431283139E-2</v>
      </c>
      <c r="F92" s="32">
        <f>('Detalle por mes'!F112/'Detalle por mes'!F95)-1</f>
        <v>1.5812092385224519E-2</v>
      </c>
      <c r="G92" s="32">
        <f>('Detalle por mes'!G112/'Detalle por mes'!G95)-1</f>
        <v>-3.3609584262205838E-2</v>
      </c>
      <c r="H92" s="32">
        <f>('Detalle por mes'!H112/'Detalle por mes'!H95)-1</f>
        <v>1.3451514776028128E-2</v>
      </c>
      <c r="I92" s="32">
        <f>('Detalle por mes'!I112/'Detalle por mes'!I95)-1</f>
        <v>-2.3471939517301532E-2</v>
      </c>
      <c r="J92" s="32">
        <f>('Detalle por mes'!J112/'Detalle por mes'!J95)-1</f>
        <v>2.0555120952510553E-2</v>
      </c>
      <c r="K92" s="32">
        <f>('Detalle por mes'!K112/'Detalle por mes'!K95)-1</f>
        <v>-6.2601835177086285E-3</v>
      </c>
      <c r="L92" s="32">
        <f>('Detalle por mes'!L112/'Detalle por mes'!L95)-1</f>
        <v>3.3444930039140397E-2</v>
      </c>
      <c r="M92" s="32">
        <f>('Detalle por mes'!M112/'Detalle por mes'!M95)-1</f>
        <v>-5.9203444564047691E-3</v>
      </c>
      <c r="N92" s="32">
        <f>('Detalle por mes'!N112/'Detalle por mes'!N95)-1</f>
        <v>0.71183206122432119</v>
      </c>
      <c r="O92" s="32">
        <f>('Detalle por mes'!O112/'Detalle por mes'!O95)-1</f>
        <v>-8.5236527881219493E-2</v>
      </c>
      <c r="P92" s="32">
        <f>('Detalle por mes'!P112/'Detalle por mes'!P95)-1</f>
        <v>-4.147702476919235E-2</v>
      </c>
      <c r="Q92" s="32"/>
      <c r="R92" s="32"/>
      <c r="S92" s="32">
        <f>('Detalle por mes'!S112/'Detalle por mes'!S95)-1</f>
        <v>-4.9303134525930048E-2</v>
      </c>
      <c r="T92" s="32">
        <f>('Detalle por mes'!T112/'Detalle por mes'!T95)-1</f>
        <v>-0.32425400203234933</v>
      </c>
      <c r="U92" s="32">
        <f>('Detalle por mes'!U112/'Detalle por mes'!U95)-1</f>
        <v>-0.32425400203235011</v>
      </c>
    </row>
    <row r="93" spans="2:21" x14ac:dyDescent="0.25">
      <c r="B93" s="15" t="s">
        <v>24</v>
      </c>
      <c r="C93" s="20">
        <f>('Detalle por mes'!C113/'Detalle por mes'!C96)-1</f>
        <v>0.19129276259240169</v>
      </c>
      <c r="D93" s="20">
        <f>('Detalle por mes'!D113/'Detalle por mes'!D96)-1</f>
        <v>0.21880426052899771</v>
      </c>
      <c r="E93" s="20">
        <f>('Detalle por mes'!E113/'Detalle por mes'!E96)-1</f>
        <v>-2.1739130434782594E-2</v>
      </c>
      <c r="F93" s="20">
        <f>('Detalle por mes'!F113/'Detalle por mes'!F96)-1</f>
        <v>5.4173314384544646E-3</v>
      </c>
      <c r="G93" s="20">
        <f>('Detalle por mes'!G113/'Detalle por mes'!G96)-1</f>
        <v>-6.3134978229317906E-2</v>
      </c>
      <c r="H93" s="20">
        <f>('Detalle por mes'!H113/'Detalle por mes'!H96)-1</f>
        <v>-4.861133839305698E-2</v>
      </c>
      <c r="I93" s="20">
        <f>('Detalle por mes'!I113/'Detalle por mes'!I96)-1</f>
        <v>2.6881720430107503E-2</v>
      </c>
      <c r="J93" s="20">
        <f>('Detalle por mes'!J113/'Detalle por mes'!J96)-1</f>
        <v>4.4022164079320358E-2</v>
      </c>
      <c r="K93" s="20">
        <f>('Detalle por mes'!K113/'Detalle por mes'!K96)-1</f>
        <v>-6.8181818181818232E-2</v>
      </c>
      <c r="L93" s="20">
        <f>('Detalle por mes'!L113/'Detalle por mes'!L96)-1</f>
        <v>-5.3990870057995966E-2</v>
      </c>
      <c r="M93" s="20">
        <f>('Detalle por mes'!M113/'Detalle por mes'!M96)-1</f>
        <v>-0.1460674157303371</v>
      </c>
      <c r="N93" s="20">
        <f>('Detalle por mes'!N113/'Detalle por mes'!N96)-1</f>
        <v>-7.9959280534467325E-3</v>
      </c>
      <c r="O93" s="20">
        <f>('Detalle por mes'!O113/'Detalle por mes'!O96)-1</f>
        <v>-5.215599239061508E-2</v>
      </c>
      <c r="P93" s="20">
        <f>('Detalle por mes'!P113/'Detalle por mes'!P96)-1</f>
        <v>-2.9098897908181431E-2</v>
      </c>
      <c r="Q93" s="20"/>
      <c r="R93" s="20"/>
      <c r="S93" s="20">
        <f>('Detalle por mes'!S113/'Detalle por mes'!S96)-1</f>
        <v>9.1996596426247468E-2</v>
      </c>
      <c r="T93" s="20">
        <f>('Detalle por mes'!T113/'Detalle por mes'!T96)-1</f>
        <v>6.0172166097188118E-2</v>
      </c>
      <c r="U93" s="20">
        <f>('Detalle por mes'!U113/'Detalle por mes'!U96)-1</f>
        <v>6.0172166097186341E-2</v>
      </c>
    </row>
    <row r="94" spans="2:21" x14ac:dyDescent="0.25">
      <c r="B94" s="15" t="s">
        <v>25</v>
      </c>
      <c r="C94" s="20">
        <f>('Detalle por mes'!C114/'Detalle por mes'!C97)-1</f>
        <v>-3.0089615181866147E-2</v>
      </c>
      <c r="D94" s="20">
        <f>('Detalle por mes'!D114/'Detalle por mes'!D97)-1</f>
        <v>1.0707600060073874E-2</v>
      </c>
      <c r="E94" s="20">
        <f>('Detalle por mes'!E114/'Detalle por mes'!E97)-1</f>
        <v>-0.10547833197056422</v>
      </c>
      <c r="F94" s="20">
        <f>('Detalle por mes'!F114/'Detalle por mes'!F97)-1</f>
        <v>-7.3725030513837053E-3</v>
      </c>
      <c r="G94" s="20">
        <f>('Detalle por mes'!G114/'Detalle por mes'!G97)-1</f>
        <v>-0.22587268993839837</v>
      </c>
      <c r="H94" s="20">
        <f>('Detalle por mes'!H114/'Detalle por mes'!H97)-1</f>
        <v>-0.22138207375490626</v>
      </c>
      <c r="I94" s="20">
        <f>('Detalle por mes'!I114/'Detalle por mes'!I97)-1</f>
        <v>-9.0354090354090366E-2</v>
      </c>
      <c r="J94" s="20">
        <f>('Detalle por mes'!J114/'Detalle por mes'!J97)-1</f>
        <v>-5.9086765078779635E-2</v>
      </c>
      <c r="K94" s="20">
        <f>('Detalle por mes'!K114/'Detalle por mes'!K97)-1</f>
        <v>-0.11527581329561531</v>
      </c>
      <c r="L94" s="20">
        <f>('Detalle por mes'!L114/'Detalle por mes'!L97)-1</f>
        <v>-9.9814087378931937E-2</v>
      </c>
      <c r="M94" s="20">
        <f>('Detalle por mes'!M114/'Detalle por mes'!M97)-1</f>
        <v>-0.14689265536723162</v>
      </c>
      <c r="N94" s="20">
        <f>('Detalle por mes'!N114/'Detalle por mes'!N97)-1</f>
        <v>1.2200610013986202E-2</v>
      </c>
      <c r="O94" s="20">
        <f>('Detalle por mes'!O114/'Detalle por mes'!O97)-1</f>
        <v>-2.2153300841820656E-4</v>
      </c>
      <c r="P94" s="20">
        <f>('Detalle por mes'!P114/'Detalle por mes'!P97)-1</f>
        <v>1.6494795919170802E-2</v>
      </c>
      <c r="Q94" s="20"/>
      <c r="R94" s="20"/>
      <c r="S94" s="20">
        <f>('Detalle por mes'!S114/'Detalle por mes'!S97)-1</f>
        <v>-1.4311139283711638E-2</v>
      </c>
      <c r="T94" s="20">
        <f>('Detalle por mes'!T114/'Detalle por mes'!T97)-1</f>
        <v>4.6483875896564442E-2</v>
      </c>
      <c r="U94" s="20">
        <f>('Detalle por mes'!U114/'Detalle por mes'!U97)-1</f>
        <v>4.6483875896565774E-2</v>
      </c>
    </row>
    <row r="95" spans="2:21" x14ac:dyDescent="0.25">
      <c r="B95" s="15" t="s">
        <v>26</v>
      </c>
      <c r="C95" s="20">
        <f>('Detalle por mes'!C115/'Detalle por mes'!C98)-1</f>
        <v>0.21501571529960462</v>
      </c>
      <c r="D95" s="20">
        <f>('Detalle por mes'!D115/'Detalle por mes'!D98)-1</f>
        <v>0.24466141006658582</v>
      </c>
      <c r="E95" s="20">
        <f>('Detalle por mes'!E115/'Detalle por mes'!E98)-1</f>
        <v>0.15353805073431248</v>
      </c>
      <c r="F95" s="20">
        <f>('Detalle por mes'!F115/'Detalle por mes'!F98)-1</f>
        <v>0.21760093289496951</v>
      </c>
      <c r="G95" s="20">
        <f>('Detalle por mes'!G115/'Detalle por mes'!G98)-1</f>
        <v>-6.6179826563213195E-2</v>
      </c>
      <c r="H95" s="20">
        <f>('Detalle por mes'!H115/'Detalle por mes'!H98)-1</f>
        <v>-4.6643047139304117E-2</v>
      </c>
      <c r="I95" s="20">
        <f>('Detalle por mes'!I115/'Detalle por mes'!I98)-1</f>
        <v>0.11811537457582877</v>
      </c>
      <c r="J95" s="20">
        <f>('Detalle por mes'!J115/'Detalle por mes'!J98)-1</f>
        <v>0.14605614747703122</v>
      </c>
      <c r="K95" s="20">
        <f>('Detalle por mes'!K115/'Detalle por mes'!K98)-1</f>
        <v>-4.6995029371893371E-2</v>
      </c>
      <c r="L95" s="20">
        <f>('Detalle por mes'!L115/'Detalle por mes'!L98)-1</f>
        <v>-2.487614416933559E-2</v>
      </c>
      <c r="M95" s="20">
        <f>('Detalle por mes'!M115/'Detalle por mes'!M98)-1</f>
        <v>-9.5744680851063801E-2</v>
      </c>
      <c r="N95" s="20">
        <f>('Detalle por mes'!N115/'Detalle por mes'!N98)-1</f>
        <v>3.2750947982117529E-2</v>
      </c>
      <c r="O95" s="20">
        <f>('Detalle por mes'!O115/'Detalle por mes'!O98)-1</f>
        <v>-4.9187863928899733E-2</v>
      </c>
      <c r="P95" s="20">
        <f>('Detalle por mes'!P115/'Detalle por mes'!P98)-1</f>
        <v>-2.6559331544230735E-2</v>
      </c>
      <c r="Q95" s="20"/>
      <c r="R95" s="20"/>
      <c r="S95" s="20">
        <f>('Detalle por mes'!S115/'Detalle por mes'!S98)-1</f>
        <v>0.16649090222250207</v>
      </c>
      <c r="T95" s="20">
        <f>('Detalle por mes'!T115/'Detalle por mes'!T98)-1</f>
        <v>0.15720179188485028</v>
      </c>
      <c r="U95" s="20">
        <f>('Detalle por mes'!U115/'Detalle por mes'!U98)-1</f>
        <v>0.1572017918848494</v>
      </c>
    </row>
    <row r="96" spans="2:21" x14ac:dyDescent="0.25">
      <c r="B96" s="15" t="s">
        <v>27</v>
      </c>
      <c r="C96" s="20">
        <f>('Detalle por mes'!C116/'Detalle por mes'!C99)-1</f>
        <v>0.26061327776123844</v>
      </c>
      <c r="D96" s="20">
        <f>('Detalle por mes'!D116/'Detalle por mes'!D99)-1</f>
        <v>0.28792118299259584</v>
      </c>
      <c r="E96" s="20">
        <f>('Detalle por mes'!E116/'Detalle por mes'!E99)-1</f>
        <v>-5.4421768707482943E-2</v>
      </c>
      <c r="F96" s="20">
        <f>('Detalle por mes'!F116/'Detalle por mes'!F99)-1</f>
        <v>-2.8687326261619628E-2</v>
      </c>
      <c r="G96" s="20">
        <f>('Detalle por mes'!G116/'Detalle por mes'!G99)-1</f>
        <v>-5.1377860812704346E-2</v>
      </c>
      <c r="H96" s="20">
        <f>('Detalle por mes'!H116/'Detalle por mes'!H99)-1</f>
        <v>-3.4839354100306141E-2</v>
      </c>
      <c r="I96" s="20">
        <f>('Detalle por mes'!I116/'Detalle por mes'!I99)-1</f>
        <v>-4.3082814743896636E-3</v>
      </c>
      <c r="J96" s="20">
        <f>('Detalle por mes'!J116/'Detalle por mes'!J99)-1</f>
        <v>4.2858527657063661E-3</v>
      </c>
      <c r="K96" s="20">
        <f>('Detalle por mes'!K116/'Detalle por mes'!K99)-1</f>
        <v>-9.3114241001564957E-2</v>
      </c>
      <c r="L96" s="20">
        <f>('Detalle por mes'!L116/'Detalle por mes'!L99)-1</f>
        <v>-8.0251393719092179E-2</v>
      </c>
      <c r="M96" s="20">
        <f>('Detalle por mes'!M116/'Detalle por mes'!M99)-1</f>
        <v>0.42553191489361697</v>
      </c>
      <c r="N96" s="20">
        <f>('Detalle por mes'!N116/'Detalle por mes'!N99)-1</f>
        <v>0.68553433135123387</v>
      </c>
      <c r="O96" s="20">
        <f>('Detalle por mes'!O116/'Detalle por mes'!O99)-1</f>
        <v>-6.2314075465789931E-2</v>
      </c>
      <c r="P96" s="20">
        <f>('Detalle por mes'!P116/'Detalle por mes'!P99)-1</f>
        <v>-4.3529363457874393E-2</v>
      </c>
      <c r="Q96" s="20"/>
      <c r="R96" s="20"/>
      <c r="S96" s="20">
        <f>('Detalle por mes'!S116/'Detalle por mes'!S99)-1</f>
        <v>0.20019528123699448</v>
      </c>
      <c r="T96" s="20">
        <f>('Detalle por mes'!T116/'Detalle por mes'!T99)-1</f>
        <v>0.17470151344388785</v>
      </c>
      <c r="U96" s="20">
        <f>('Detalle por mes'!U116/'Detalle por mes'!U99)-1</f>
        <v>0.17470151344388607</v>
      </c>
    </row>
    <row r="97" spans="2:21" x14ac:dyDescent="0.25">
      <c r="B97" s="15" t="s">
        <v>28</v>
      </c>
      <c r="C97" s="20">
        <f>('Detalle por mes'!C117/'Detalle por mes'!C100)-1</f>
        <v>0.10810688763702458</v>
      </c>
      <c r="D97" s="20">
        <f>('Detalle por mes'!D117/'Detalle por mes'!D100)-1</f>
        <v>0.14133861343057252</v>
      </c>
      <c r="E97" s="20">
        <f>('Detalle por mes'!E117/'Detalle por mes'!E100)-1</f>
        <v>-1.3458950201884479E-3</v>
      </c>
      <c r="F97" s="20">
        <f>('Detalle por mes'!F117/'Detalle por mes'!F100)-1</f>
        <v>3.2426665182008207E-2</v>
      </c>
      <c r="G97" s="20">
        <f>('Detalle por mes'!G117/'Detalle por mes'!G100)-1</f>
        <v>-3.4852105133064137E-2</v>
      </c>
      <c r="H97" s="20">
        <f>('Detalle por mes'!H117/'Detalle por mes'!H100)-1</f>
        <v>-1.9770678741966918E-2</v>
      </c>
      <c r="I97" s="20">
        <f>('Detalle por mes'!I117/'Detalle por mes'!I100)-1</f>
        <v>4.4042671693586444E-2</v>
      </c>
      <c r="J97" s="20">
        <f>('Detalle por mes'!J117/'Detalle por mes'!J100)-1</f>
        <v>6.696894154158084E-2</v>
      </c>
      <c r="K97" s="20">
        <f>('Detalle por mes'!K117/'Detalle por mes'!K100)-1</f>
        <v>-5.2536558945658007E-2</v>
      </c>
      <c r="L97" s="20">
        <f>('Detalle por mes'!L117/'Detalle por mes'!L100)-1</f>
        <v>-2.9081673619668402E-2</v>
      </c>
      <c r="M97" s="20">
        <f>('Detalle por mes'!M117/'Detalle por mes'!M100)-1</f>
        <v>-8.8948787061994605E-2</v>
      </c>
      <c r="N97" s="20">
        <f>('Detalle por mes'!N117/'Detalle por mes'!N100)-1</f>
        <v>7.8453051748417657E-2</v>
      </c>
      <c r="O97" s="20">
        <f>('Detalle por mes'!O117/'Detalle por mes'!O100)-1</f>
        <v>-4.5478505329741181E-2</v>
      </c>
      <c r="P97" s="20">
        <f>('Detalle por mes'!P117/'Detalle por mes'!P100)-1</f>
        <v>-1.8999682051489275E-2</v>
      </c>
      <c r="Q97" s="20"/>
      <c r="R97" s="20"/>
      <c r="S97" s="20">
        <f>('Detalle por mes'!S117/'Detalle por mes'!S100)-1</f>
        <v>7.972862547582138E-2</v>
      </c>
      <c r="T97" s="20">
        <f>('Detalle por mes'!T117/'Detalle por mes'!T100)-1</f>
        <v>8.910651622796073E-2</v>
      </c>
      <c r="U97" s="20">
        <f>('Detalle por mes'!U117/'Detalle por mes'!U100)-1</f>
        <v>8.9106516227961174E-2</v>
      </c>
    </row>
    <row r="98" spans="2:21" x14ac:dyDescent="0.25">
      <c r="B98" s="15" t="s">
        <v>29</v>
      </c>
      <c r="C98" s="20">
        <f>('Detalle por mes'!C118/'Detalle por mes'!C101)-1</f>
        <v>0.20191308709203604</v>
      </c>
      <c r="D98" s="20">
        <f>('Detalle por mes'!D118/'Detalle por mes'!D101)-1</f>
        <v>0.23009986443974917</v>
      </c>
      <c r="E98" s="20">
        <f>('Detalle por mes'!E118/'Detalle por mes'!E101)-1</f>
        <v>-7.1917808219178037E-2</v>
      </c>
      <c r="F98" s="20">
        <f>('Detalle por mes'!F118/'Detalle por mes'!F101)-1</f>
        <v>-5.1723222123809753E-2</v>
      </c>
      <c r="G98" s="20">
        <f>('Detalle por mes'!G118/'Detalle por mes'!G101)-1</f>
        <v>-8.6991869918699227E-2</v>
      </c>
      <c r="H98" s="20">
        <f>('Detalle por mes'!H118/'Detalle por mes'!H101)-1</f>
        <v>-7.436158137451554E-2</v>
      </c>
      <c r="I98" s="20">
        <f>('Detalle por mes'!I118/'Detalle por mes'!I101)-1</f>
        <v>2.6067415730337107E-2</v>
      </c>
      <c r="J98" s="20">
        <f>('Detalle por mes'!J118/'Detalle por mes'!J101)-1</f>
        <v>3.8346321504730607E-2</v>
      </c>
      <c r="K98" s="20">
        <f>('Detalle por mes'!K118/'Detalle por mes'!K101)-1</f>
        <v>-9.5177664974619325E-2</v>
      </c>
      <c r="L98" s="20">
        <f>('Detalle por mes'!L118/'Detalle por mes'!L101)-1</f>
        <v>-8.0697690331389849E-2</v>
      </c>
      <c r="M98" s="20">
        <f>('Detalle por mes'!M118/'Detalle por mes'!M101)-1</f>
        <v>-0.10624999999999996</v>
      </c>
      <c r="N98" s="20">
        <f>('Detalle por mes'!N118/'Detalle por mes'!N101)-1</f>
        <v>5.0545272441741229E-2</v>
      </c>
      <c r="O98" s="20">
        <f>('Detalle por mes'!O118/'Detalle por mes'!O101)-1</f>
        <v>2.2535750766087936E-2</v>
      </c>
      <c r="P98" s="20">
        <f>('Detalle por mes'!P118/'Detalle por mes'!P101)-1</f>
        <v>4.1439296501988965E-2</v>
      </c>
      <c r="Q98" s="20"/>
      <c r="R98" s="20"/>
      <c r="S98" s="20">
        <f>('Detalle por mes'!S118/'Detalle por mes'!S101)-1</f>
        <v>0.1207117998011269</v>
      </c>
      <c r="T98" s="20">
        <f>('Detalle por mes'!T118/'Detalle por mes'!T101)-1</f>
        <v>0.10228803685593313</v>
      </c>
      <c r="U98" s="20">
        <f>('Detalle por mes'!U118/'Detalle por mes'!U101)-1</f>
        <v>0.10228803685593224</v>
      </c>
    </row>
    <row r="99" spans="2:21" x14ac:dyDescent="0.25">
      <c r="B99" s="15" t="s">
        <v>30</v>
      </c>
      <c r="C99" s="20">
        <f>('Detalle por mes'!C119/'Detalle por mes'!C102)-1</f>
        <v>0.20146977456836002</v>
      </c>
      <c r="D99" s="20">
        <f>('Detalle por mes'!D119/'Detalle por mes'!D102)-1</f>
        <v>0.24376144846707382</v>
      </c>
      <c r="E99" s="20">
        <f>('Detalle por mes'!E119/'Detalle por mes'!E102)-1</f>
        <v>-0.16073781291172595</v>
      </c>
      <c r="F99" s="20">
        <f>('Detalle por mes'!F119/'Detalle por mes'!F102)-1</f>
        <v>-6.0983453917374142E-2</v>
      </c>
      <c r="G99" s="20">
        <f>('Detalle por mes'!G119/'Detalle por mes'!G102)-1</f>
        <v>-7.431906614785988E-2</v>
      </c>
      <c r="H99" s="20">
        <f>('Detalle por mes'!H119/'Detalle por mes'!H102)-1</f>
        <v>-3.6579545857104434E-2</v>
      </c>
      <c r="I99" s="20">
        <f>('Detalle por mes'!I119/'Detalle por mes'!I102)-1</f>
        <v>1.8518518518517713E-3</v>
      </c>
      <c r="J99" s="20">
        <f>('Detalle por mes'!J119/'Detalle por mes'!J102)-1</f>
        <v>1.3985226490757396E-2</v>
      </c>
      <c r="K99" s="20">
        <f>('Detalle por mes'!K119/'Detalle por mes'!K102)-1</f>
        <v>-0.11483253588516751</v>
      </c>
      <c r="L99" s="20">
        <f>('Detalle por mes'!L119/'Detalle por mes'!L102)-1</f>
        <v>-9.9802342043661452E-2</v>
      </c>
      <c r="M99" s="20">
        <f>('Detalle por mes'!M119/'Detalle por mes'!M102)-1</f>
        <v>7.0370370370370416E-2</v>
      </c>
      <c r="N99" s="20">
        <f>('Detalle por mes'!N119/'Detalle por mes'!N102)-1</f>
        <v>0.10669643930560957</v>
      </c>
      <c r="O99" s="20">
        <f>('Detalle por mes'!O119/'Detalle por mes'!O102)-1</f>
        <v>-0.15633469563346958</v>
      </c>
      <c r="P99" s="20">
        <f>('Detalle por mes'!P119/'Detalle por mes'!P102)-1</f>
        <v>-0.10361640618732904</v>
      </c>
      <c r="Q99" s="20"/>
      <c r="R99" s="20"/>
      <c r="S99" s="20">
        <f>('Detalle por mes'!S119/'Detalle por mes'!S102)-1</f>
        <v>0.10327339787920709</v>
      </c>
      <c r="T99" s="20">
        <f>('Detalle por mes'!T119/'Detalle por mes'!T102)-1</f>
        <v>7.0812174464999433E-2</v>
      </c>
      <c r="U99" s="20">
        <f>('Detalle por mes'!U119/'Detalle por mes'!U102)-1</f>
        <v>7.0812174465000099E-2</v>
      </c>
    </row>
    <row r="100" spans="2:21" x14ac:dyDescent="0.25">
      <c r="B100" s="15" t="s">
        <v>31</v>
      </c>
      <c r="C100" s="20">
        <f>('Detalle por mes'!C120/'Detalle por mes'!C103)-1</f>
        <v>0.10931736764118205</v>
      </c>
      <c r="D100" s="20">
        <f>('Detalle por mes'!D120/'Detalle por mes'!D103)-1</f>
        <v>0.15560297530277833</v>
      </c>
      <c r="E100" s="20">
        <f>('Detalle por mes'!E120/'Detalle por mes'!E103)-1</f>
        <v>-6.1428571428571388E-2</v>
      </c>
      <c r="F100" s="20">
        <f>('Detalle por mes'!F120/'Detalle por mes'!F103)-1</f>
        <v>-2.5359232734300963E-2</v>
      </c>
      <c r="G100" s="20">
        <f>('Detalle por mes'!G120/'Detalle por mes'!G103)-1</f>
        <v>-8.3790562784135436E-2</v>
      </c>
      <c r="H100" s="20">
        <f>('Detalle por mes'!H120/'Detalle por mes'!H103)-1</f>
        <v>-6.3829390071276859E-2</v>
      </c>
      <c r="I100" s="20">
        <f>('Detalle por mes'!I120/'Detalle por mes'!I103)-1</f>
        <v>5.1028179741050561E-3</v>
      </c>
      <c r="J100" s="20">
        <f>('Detalle por mes'!J120/'Detalle por mes'!J103)-1</f>
        <v>6.8488511362927218E-2</v>
      </c>
      <c r="K100" s="20">
        <f>('Detalle por mes'!K120/'Detalle por mes'!K103)-1</f>
        <v>-8.7135506003430563E-2</v>
      </c>
      <c r="L100" s="20">
        <f>('Detalle por mes'!L120/'Detalle por mes'!L103)-1</f>
        <v>-8.0444016963138076E-2</v>
      </c>
      <c r="M100" s="20">
        <f>('Detalle por mes'!M120/'Detalle por mes'!M103)-1</f>
        <v>-0.29738562091503273</v>
      </c>
      <c r="N100" s="20">
        <f>('Detalle por mes'!N120/'Detalle por mes'!N103)-1</f>
        <v>-0.15758353663413827</v>
      </c>
      <c r="O100" s="20">
        <f>('Detalle por mes'!O120/'Detalle por mes'!O103)-1</f>
        <v>-5.3297199638663084E-2</v>
      </c>
      <c r="P100" s="20">
        <f>('Detalle por mes'!P120/'Detalle por mes'!P103)-1</f>
        <v>-8.565475015703039E-3</v>
      </c>
      <c r="Q100" s="20"/>
      <c r="R100" s="20"/>
      <c r="S100" s="20">
        <f>('Detalle por mes'!S120/'Detalle por mes'!S103)-1</f>
        <v>9.8967379549461665E-2</v>
      </c>
      <c r="T100" s="20">
        <f>('Detalle por mes'!T120/'Detalle por mes'!T103)-1</f>
        <v>0.14036140074978021</v>
      </c>
      <c r="U100" s="20">
        <f>('Detalle por mes'!U120/'Detalle por mes'!U103)-1</f>
        <v>0.14036140074978065</v>
      </c>
    </row>
    <row r="101" spans="2:21" x14ac:dyDescent="0.25">
      <c r="B101" s="15" t="s">
        <v>32</v>
      </c>
      <c r="C101" s="20">
        <f>('Detalle por mes'!C121/'Detalle por mes'!C104)-1</f>
        <v>0.26446528332003183</v>
      </c>
      <c r="D101" s="20">
        <f>('Detalle por mes'!D121/'Detalle por mes'!D104)-1</f>
        <v>0.29211268407012958</v>
      </c>
      <c r="E101" s="20">
        <f>('Detalle por mes'!E121/'Detalle por mes'!E104)-1</f>
        <v>7.8947368421052655E-2</v>
      </c>
      <c r="F101" s="20">
        <f>('Detalle por mes'!F121/'Detalle por mes'!F104)-1</f>
        <v>0.11067297707777479</v>
      </c>
      <c r="G101" s="20">
        <f>('Detalle por mes'!G121/'Detalle por mes'!G104)-1</f>
        <v>-2.0611702127659615E-2</v>
      </c>
      <c r="H101" s="20">
        <f>('Detalle por mes'!H121/'Detalle por mes'!H104)-1</f>
        <v>-5.1644370462901046E-3</v>
      </c>
      <c r="I101" s="20">
        <f>('Detalle por mes'!I121/'Detalle por mes'!I104)-1</f>
        <v>7.7756833176248819E-2</v>
      </c>
      <c r="J101" s="20">
        <f>('Detalle por mes'!J121/'Detalle por mes'!J104)-1</f>
        <v>9.6640890112596578E-2</v>
      </c>
      <c r="K101" s="20">
        <f>('Detalle por mes'!K121/'Detalle por mes'!K104)-1</f>
        <v>-0.14810281517747859</v>
      </c>
      <c r="L101" s="20">
        <f>('Detalle por mes'!L121/'Detalle por mes'!L104)-1</f>
        <v>-0.13485399885565152</v>
      </c>
      <c r="M101" s="20">
        <f>('Detalle por mes'!M121/'Detalle por mes'!M104)-1</f>
        <v>-4.5714285714285707E-2</v>
      </c>
      <c r="N101" s="20">
        <f>('Detalle por mes'!N121/'Detalle por mes'!N104)-1</f>
        <v>2.6018370308015903E-2</v>
      </c>
      <c r="O101" s="20">
        <f>('Detalle por mes'!O121/'Detalle por mes'!O104)-1</f>
        <v>-4.3151095425184804E-2</v>
      </c>
      <c r="P101" s="20">
        <f>('Detalle por mes'!P121/'Detalle por mes'!P104)-1</f>
        <v>-2.0915486025520846E-2</v>
      </c>
      <c r="Q101" s="20"/>
      <c r="R101" s="20"/>
      <c r="S101" s="20">
        <f>('Detalle por mes'!S121/'Detalle por mes'!S104)-1</f>
        <v>0.14597696568764196</v>
      </c>
      <c r="T101" s="20">
        <f>('Detalle por mes'!T121/'Detalle por mes'!T104)-1</f>
        <v>9.8836893663740488E-2</v>
      </c>
      <c r="U101" s="20">
        <f>('Detalle por mes'!U121/'Detalle por mes'!U104)-1</f>
        <v>9.88368936637396E-2</v>
      </c>
    </row>
    <row r="102" spans="2:21" x14ac:dyDescent="0.25">
      <c r="B102" s="15" t="s">
        <v>33</v>
      </c>
      <c r="C102" s="20">
        <f>('Detalle por mes'!C122/'Detalle por mes'!C105)-1</f>
        <v>0.25203252032520318</v>
      </c>
      <c r="D102" s="20">
        <f>('Detalle por mes'!D122/'Detalle por mes'!D105)-1</f>
        <v>0.28066580561566767</v>
      </c>
      <c r="E102" s="20">
        <f>('Detalle por mes'!E122/'Detalle por mes'!E105)-1</f>
        <v>0.19771863117870714</v>
      </c>
      <c r="F102" s="20">
        <f>('Detalle por mes'!F122/'Detalle por mes'!F105)-1</f>
        <v>0.22981045808442091</v>
      </c>
      <c r="G102" s="20">
        <f>('Detalle por mes'!G122/'Detalle por mes'!G105)-1</f>
        <v>-8.3763625932300578E-2</v>
      </c>
      <c r="H102" s="20">
        <f>('Detalle por mes'!H122/'Detalle por mes'!H105)-1</f>
        <v>-6.6664510665531251E-2</v>
      </c>
      <c r="I102" s="20">
        <f>('Detalle por mes'!I122/'Detalle por mes'!I105)-1</f>
        <v>8.698453608247414E-2</v>
      </c>
      <c r="J102" s="20">
        <f>('Detalle por mes'!J122/'Detalle por mes'!J105)-1</f>
        <v>0.1058178844846005</v>
      </c>
      <c r="K102" s="20">
        <f>('Detalle por mes'!K122/'Detalle por mes'!K105)-1</f>
        <v>-0.11158798283261806</v>
      </c>
      <c r="L102" s="20">
        <f>('Detalle por mes'!L122/'Detalle por mes'!L105)-1</f>
        <v>-9.6408255574360724E-2</v>
      </c>
      <c r="M102" s="20">
        <f>('Detalle por mes'!M122/'Detalle por mes'!M105)-1</f>
        <v>3.3149171270718147E-2</v>
      </c>
      <c r="N102" s="20">
        <f>('Detalle por mes'!N122/'Detalle por mes'!N105)-1</f>
        <v>0.1536245309313149</v>
      </c>
      <c r="O102" s="20">
        <f>('Detalle por mes'!O122/'Detalle por mes'!O105)-1</f>
        <v>0.11454534215243872</v>
      </c>
      <c r="P102" s="20">
        <f>('Detalle por mes'!P122/'Detalle por mes'!P105)-1</f>
        <v>0.13783234990155102</v>
      </c>
      <c r="Q102" s="20"/>
      <c r="R102" s="20"/>
      <c r="S102" s="20">
        <f>('Detalle por mes'!S122/'Detalle por mes'!S105)-1</f>
        <v>0.18879520055603316</v>
      </c>
      <c r="T102" s="20">
        <f>('Detalle por mes'!T122/'Detalle por mes'!T105)-1</f>
        <v>0.18294986795556256</v>
      </c>
      <c r="U102" s="20">
        <f>('Detalle por mes'!U122/'Detalle por mes'!U105)-1</f>
        <v>0.18294986795556301</v>
      </c>
    </row>
    <row r="103" spans="2:21" x14ac:dyDescent="0.25">
      <c r="B103" s="15" t="s">
        <v>0</v>
      </c>
      <c r="C103" s="20">
        <f>('Detalle por mes'!C123/'Detalle por mes'!C106)-1</f>
        <v>0.23302373581011349</v>
      </c>
      <c r="D103" s="20">
        <f>('Detalle por mes'!D123/'Detalle por mes'!D106)-1</f>
        <v>0.26463524100651892</v>
      </c>
      <c r="E103" s="20">
        <f>('Detalle por mes'!E123/'Detalle por mes'!E106)-1</f>
        <v>-3.90625E-2</v>
      </c>
      <c r="F103" s="20">
        <f>('Detalle por mes'!F123/'Detalle por mes'!F106)-1</f>
        <v>-1.7609199440089984E-2</v>
      </c>
      <c r="G103" s="20">
        <f>('Detalle por mes'!G123/'Detalle por mes'!G106)-1</f>
        <v>-2.9942965779467645E-2</v>
      </c>
      <c r="H103" s="20">
        <f>('Detalle por mes'!H123/'Detalle por mes'!H106)-1</f>
        <v>-1.1019233917560878E-2</v>
      </c>
      <c r="I103" s="20">
        <f>('Detalle por mes'!I123/'Detalle por mes'!I106)-1</f>
        <v>0.10927835051546397</v>
      </c>
      <c r="J103" s="20">
        <f>('Detalle por mes'!J123/'Detalle por mes'!J106)-1</f>
        <v>0.10818685047131082</v>
      </c>
      <c r="K103" s="20">
        <f>('Detalle por mes'!K123/'Detalle por mes'!K106)-1</f>
        <v>-2.6315789473684181E-2</v>
      </c>
      <c r="L103" s="20">
        <f>('Detalle por mes'!L123/'Detalle por mes'!L106)-1</f>
        <v>7.2337148864969336E-3</v>
      </c>
      <c r="M103" s="20">
        <f>('Detalle por mes'!M123/'Detalle por mes'!M106)-1</f>
        <v>0.23943661971830976</v>
      </c>
      <c r="N103" s="20">
        <f>('Detalle por mes'!N123/'Detalle por mes'!N106)-1</f>
        <v>0.41122168256314606</v>
      </c>
      <c r="O103" s="20">
        <f>('Detalle por mes'!O123/'Detalle por mes'!O106)-1</f>
        <v>-6.1691690203656946E-2</v>
      </c>
      <c r="P103" s="20">
        <f>('Detalle por mes'!P123/'Detalle por mes'!P106)-1</f>
        <v>-4.479177222775621E-2</v>
      </c>
      <c r="Q103" s="20"/>
      <c r="R103" s="20"/>
      <c r="S103" s="20">
        <f>('Detalle por mes'!S123/'Detalle por mes'!S106)-1</f>
        <v>0.13614330874604841</v>
      </c>
      <c r="T103" s="20">
        <f>('Detalle por mes'!T123/'Detalle por mes'!T106)-1</f>
        <v>9.2418801251105354E-2</v>
      </c>
      <c r="U103" s="20">
        <f>('Detalle por mes'!U123/'Detalle por mes'!U106)-1</f>
        <v>9.2418801251106686E-2</v>
      </c>
    </row>
    <row r="104" spans="2:21" x14ac:dyDescent="0.25">
      <c r="B104" s="15" t="s">
        <v>34</v>
      </c>
      <c r="C104" s="20">
        <f>('Detalle por mes'!C124/'Detalle por mes'!C107)-1</f>
        <v>0.16321851433893997</v>
      </c>
      <c r="D104" s="20">
        <f>('Detalle por mes'!D124/'Detalle por mes'!D107)-1</f>
        <v>0.19255305908043607</v>
      </c>
      <c r="E104" s="20">
        <f>('Detalle por mes'!E124/'Detalle por mes'!E107)-1</f>
        <v>7.7519379844961156E-2</v>
      </c>
      <c r="F104" s="20">
        <f>('Detalle por mes'!F124/'Detalle por mes'!F107)-1</f>
        <v>7.678208596985181E-2</v>
      </c>
      <c r="G104" s="20">
        <f>('Detalle por mes'!G124/'Detalle por mes'!G107)-1</f>
        <v>-3.6268068331143266E-2</v>
      </c>
      <c r="H104" s="20">
        <f>('Detalle por mes'!H124/'Detalle por mes'!H107)-1</f>
        <v>-1.9426813061012349E-2</v>
      </c>
      <c r="I104" s="20">
        <f>('Detalle por mes'!I124/'Detalle por mes'!I107)-1</f>
        <v>-2.359882005899705E-2</v>
      </c>
      <c r="J104" s="20">
        <f>('Detalle por mes'!J124/'Detalle por mes'!J107)-1</f>
        <v>0.12960078293464328</v>
      </c>
      <c r="K104" s="20">
        <f>('Detalle por mes'!K124/'Detalle por mes'!K107)-1</f>
        <v>-0.15058389674247086</v>
      </c>
      <c r="L104" s="20">
        <f>('Detalle por mes'!L124/'Detalle por mes'!L107)-1</f>
        <v>-0.11784452107593058</v>
      </c>
      <c r="M104" s="20">
        <f>('Detalle por mes'!M124/'Detalle por mes'!M107)-1</f>
        <v>-5.0131926121372072E-2</v>
      </c>
      <c r="N104" s="20">
        <f>('Detalle por mes'!N124/'Detalle por mes'!N107)-1</f>
        <v>0.10888656249061102</v>
      </c>
      <c r="O104" s="20">
        <f>('Detalle por mes'!O124/'Detalle por mes'!O107)-1</f>
        <v>-1.6828438169670945E-2</v>
      </c>
      <c r="P104" s="20">
        <f>('Detalle por mes'!P124/'Detalle por mes'!P107)-1</f>
        <v>6.4911914041101415E-3</v>
      </c>
      <c r="Q104" s="20"/>
      <c r="R104" s="20"/>
      <c r="S104" s="20">
        <f>('Detalle por mes'!S124/'Detalle por mes'!S107)-1</f>
        <v>0.10477881821117219</v>
      </c>
      <c r="T104" s="20">
        <f>('Detalle por mes'!T124/'Detalle por mes'!T107)-1</f>
        <v>9.8034868335201475E-2</v>
      </c>
      <c r="U104" s="20">
        <f>('Detalle por mes'!U124/'Detalle por mes'!U107)-1</f>
        <v>9.8034868335202141E-2</v>
      </c>
    </row>
    <row r="105" spans="2:21" x14ac:dyDescent="0.25">
      <c r="B105" s="15" t="s">
        <v>35</v>
      </c>
      <c r="C105" s="20">
        <f>('Detalle por mes'!C125/'Detalle por mes'!C108)-1</f>
        <v>0.20624008851189379</v>
      </c>
      <c r="D105" s="20">
        <f>('Detalle por mes'!D125/'Detalle por mes'!D108)-1</f>
        <v>0.23861384245706896</v>
      </c>
      <c r="E105" s="20">
        <f>('Detalle por mes'!E125/'Detalle por mes'!E108)-1</f>
        <v>-0.14338689740420274</v>
      </c>
      <c r="F105" s="20">
        <f>('Detalle por mes'!F125/'Detalle por mes'!F108)-1</f>
        <v>-0.12585059539806365</v>
      </c>
      <c r="G105" s="20">
        <f>('Detalle por mes'!G125/'Detalle por mes'!G108)-1</f>
        <v>-6.2202069526799186E-2</v>
      </c>
      <c r="H105" s="20">
        <f>('Detalle por mes'!H125/'Detalle por mes'!H108)-1</f>
        <v>-4.7154504238534622E-2</v>
      </c>
      <c r="I105" s="20">
        <f>('Detalle por mes'!I125/'Detalle por mes'!I108)-1</f>
        <v>2.7850304612706767E-2</v>
      </c>
      <c r="J105" s="20">
        <f>('Detalle por mes'!J125/'Detalle por mes'!J108)-1</f>
        <v>3.9718768960196327E-2</v>
      </c>
      <c r="K105" s="20">
        <f>('Detalle por mes'!K125/'Detalle por mes'!K108)-1</f>
        <v>-0.19667477696674773</v>
      </c>
      <c r="L105" s="20">
        <f>('Detalle por mes'!L125/'Detalle por mes'!L108)-1</f>
        <v>-0.15498211541235085</v>
      </c>
      <c r="M105" s="20">
        <f>('Detalle por mes'!M125/'Detalle por mes'!M108)-1</f>
        <v>-8.5492227979274582E-2</v>
      </c>
      <c r="N105" s="20">
        <f>('Detalle por mes'!N125/'Detalle por mes'!N108)-1</f>
        <v>0.11775316510622669</v>
      </c>
      <c r="O105" s="20">
        <f>('Detalle por mes'!O125/'Detalle por mes'!O108)-1</f>
        <v>-6.8033550792171438E-2</v>
      </c>
      <c r="P105" s="20">
        <f>('Detalle por mes'!P125/'Detalle por mes'!P108)-1</f>
        <v>-4.205593078683878E-2</v>
      </c>
      <c r="Q105" s="20"/>
      <c r="R105" s="20"/>
      <c r="S105" s="20">
        <f>('Detalle por mes'!S125/'Detalle por mes'!S108)-1</f>
        <v>0.18832173904090554</v>
      </c>
      <c r="T105" s="20">
        <f>('Detalle por mes'!T125/'Detalle por mes'!T108)-1</f>
        <v>0.2118299549424425</v>
      </c>
      <c r="U105" s="20">
        <f>('Detalle por mes'!U125/'Detalle por mes'!U108)-1</f>
        <v>0.2118299549424465</v>
      </c>
    </row>
    <row r="106" spans="2:21" x14ac:dyDescent="0.25">
      <c r="B106" s="8" t="s">
        <v>47</v>
      </c>
      <c r="C106" s="32">
        <f>('Detalle por mes'!C129/'Detalle por mes'!C112)-1</f>
        <v>0.1506600261723563</v>
      </c>
      <c r="D106" s="32">
        <f>('Detalle por mes'!D129/'Detalle por mes'!D112)-1</f>
        <v>0.18991192244101973</v>
      </c>
      <c r="E106" s="32">
        <f>('Detalle por mes'!E129/'Detalle por mes'!E112)-1</f>
        <v>-3.6890391115403154E-2</v>
      </c>
      <c r="F106" s="32">
        <f>('Detalle por mes'!F129/'Detalle por mes'!F112)-1</f>
        <v>1.7947798627525602E-2</v>
      </c>
      <c r="G106" s="32">
        <f>('Detalle por mes'!G129/'Detalle por mes'!G112)-1</f>
        <v>-6.585898429245618E-2</v>
      </c>
      <c r="H106" s="32">
        <f>('Detalle por mes'!H129/'Detalle por mes'!H112)-1</f>
        <v>-4.8223608072178736E-2</v>
      </c>
      <c r="I106" s="32">
        <f>('Detalle por mes'!I129/'Detalle por mes'!I112)-1</f>
        <v>2.7847588646568999E-2</v>
      </c>
      <c r="J106" s="32">
        <f>('Detalle por mes'!J129/'Detalle por mes'!J112)-1</f>
        <v>6.5534863086238238E-2</v>
      </c>
      <c r="K106" s="32">
        <f>('Detalle por mes'!K129/'Detalle por mes'!K112)-1</f>
        <v>-9.3415602347255766E-2</v>
      </c>
      <c r="L106" s="32">
        <f>('Detalle por mes'!L129/'Detalle por mes'!L112)-1</f>
        <v>-7.2041924758862952E-2</v>
      </c>
      <c r="M106" s="32">
        <f>('Detalle por mes'!M129/'Detalle por mes'!M112)-1</f>
        <v>-6.7948023822414716E-2</v>
      </c>
      <c r="N106" s="32">
        <f>('Detalle por mes'!N129/'Detalle por mes'!N112)-1</f>
        <v>7.4240303487755233E-2</v>
      </c>
      <c r="O106" s="32">
        <f>('Detalle por mes'!O129/'Detalle por mes'!O112)-1</f>
        <v>-3.4463377736689504E-2</v>
      </c>
      <c r="P106" s="32">
        <f>('Detalle por mes'!P129/'Detalle por mes'!P112)-1</f>
        <v>-7.5257415492987478E-3</v>
      </c>
      <c r="Q106" s="32"/>
      <c r="R106" s="32"/>
      <c r="S106" s="32">
        <f>('Detalle por mes'!S129/'Detalle por mes'!S112)-1</f>
        <v>0.11743658062668416</v>
      </c>
      <c r="T106" s="32">
        <f>('Detalle por mes'!T129/'Detalle por mes'!T112)-1</f>
        <v>0.42411599956910684</v>
      </c>
      <c r="U106" s="32">
        <f>('Detalle por mes'!U129/'Detalle por mes'!U112)-1</f>
        <v>0.42411599956910773</v>
      </c>
    </row>
    <row r="107" spans="2:21" x14ac:dyDescent="0.25">
      <c r="B107" s="15" t="s">
        <v>24</v>
      </c>
      <c r="C107" s="20">
        <f>('Detalle por mes'!C130/'Detalle por mes'!C113)-1</f>
        <v>-9.5926981492838848E-2</v>
      </c>
      <c r="D107" s="20">
        <f>('Detalle por mes'!D130/'Detalle por mes'!D113)-1</f>
        <v>-9.6413685282528694E-2</v>
      </c>
      <c r="E107" s="20">
        <f>('Detalle por mes'!E130/'Detalle por mes'!E113)-1</f>
        <v>5.5555555555555358E-3</v>
      </c>
      <c r="F107" s="20">
        <f>('Detalle por mes'!F130/'Detalle por mes'!F113)-1</f>
        <v>3.9554713603371372E-3</v>
      </c>
      <c r="G107" s="20">
        <f>('Detalle por mes'!G130/'Detalle por mes'!G113)-1</f>
        <v>2.1688613477924168E-2</v>
      </c>
      <c r="H107" s="20">
        <f>('Detalle por mes'!H130/'Detalle por mes'!H113)-1</f>
        <v>2.0944271662774128E-2</v>
      </c>
      <c r="I107" s="20">
        <f>('Detalle por mes'!I130/'Detalle por mes'!I113)-1</f>
        <v>6.0500290866783102E-2</v>
      </c>
      <c r="J107" s="20">
        <f>('Detalle por mes'!J130/'Detalle por mes'!J113)-1</f>
        <v>6.0470957288402349E-2</v>
      </c>
      <c r="K107" s="20">
        <f>('Detalle por mes'!K130/'Detalle por mes'!K113)-1</f>
        <v>0.21300813008130071</v>
      </c>
      <c r="L107" s="20">
        <f>('Detalle por mes'!L130/'Detalle por mes'!L113)-1</f>
        <v>0.21216283889906062</v>
      </c>
      <c r="M107" s="20">
        <f>('Detalle por mes'!M130/'Detalle por mes'!M113)-1</f>
        <v>-2.6315789473684181E-2</v>
      </c>
      <c r="N107" s="20">
        <f>('Detalle por mes'!N130/'Detalle por mes'!N113)-1</f>
        <v>-2.1100930428188724E-2</v>
      </c>
      <c r="O107" s="20">
        <f>('Detalle por mes'!O130/'Detalle por mes'!O113)-1</f>
        <v>0.13296537882589066</v>
      </c>
      <c r="P107" s="20">
        <f>('Detalle por mes'!P130/'Detalle por mes'!P113)-1</f>
        <v>0.12685289067389682</v>
      </c>
      <c r="Q107" s="20"/>
      <c r="R107" s="20"/>
      <c r="S107" s="20">
        <f>('Detalle por mes'!S130/'Detalle por mes'!S113)-1</f>
        <v>-1.8540587615162529E-2</v>
      </c>
      <c r="T107" s="20">
        <f>('Detalle por mes'!T130/'Detalle por mes'!T113)-1</f>
        <v>3.094921985979604E-2</v>
      </c>
      <c r="U107" s="20">
        <f>('Detalle por mes'!U130/'Detalle por mes'!U113)-1</f>
        <v>3.0949219859797816E-2</v>
      </c>
    </row>
    <row r="108" spans="2:21" x14ac:dyDescent="0.25">
      <c r="B108" s="15" t="s">
        <v>25</v>
      </c>
      <c r="C108" s="20">
        <f>('Detalle por mes'!C131/'Detalle por mes'!C114)-1</f>
        <v>-9.8112961433105772E-2</v>
      </c>
      <c r="D108" s="20">
        <f>('Detalle por mes'!D131/'Detalle por mes'!D114)-1</f>
        <v>-0.11779478498112939</v>
      </c>
      <c r="E108" s="20">
        <f>('Detalle por mes'!E131/'Detalle por mes'!E114)-1</f>
        <v>0.12065813528336378</v>
      </c>
      <c r="F108" s="20">
        <f>('Detalle por mes'!F131/'Detalle por mes'!F114)-1</f>
        <v>0.2332605398255474</v>
      </c>
      <c r="G108" s="20">
        <f>('Detalle por mes'!G131/'Detalle por mes'!G114)-1</f>
        <v>1.0079575596817048E-2</v>
      </c>
      <c r="H108" s="20">
        <f>('Detalle por mes'!H131/'Detalle por mes'!H114)-1</f>
        <v>-2.1080027634289622E-2</v>
      </c>
      <c r="I108" s="20">
        <f>('Detalle por mes'!I131/'Detalle por mes'!I114)-1</f>
        <v>-9.6912751677852293E-2</v>
      </c>
      <c r="J108" s="20">
        <f>('Detalle por mes'!J131/'Detalle por mes'!J114)-1</f>
        <v>-8.8187404346065978E-2</v>
      </c>
      <c r="K108" s="20">
        <f>('Detalle por mes'!K131/'Detalle por mes'!K114)-1</f>
        <v>8.3932853717026301E-2</v>
      </c>
      <c r="L108" s="20">
        <f>('Detalle por mes'!L131/'Detalle por mes'!L114)-1</f>
        <v>9.1993043040875966E-2</v>
      </c>
      <c r="M108" s="20">
        <f>('Detalle por mes'!M131/'Detalle por mes'!M114)-1</f>
        <v>6.6225165562913801E-2</v>
      </c>
      <c r="N108" s="20">
        <f>('Detalle por mes'!N131/'Detalle por mes'!N114)-1</f>
        <v>6.1472155432997111E-2</v>
      </c>
      <c r="O108" s="20">
        <f>('Detalle por mes'!O131/'Detalle por mes'!O114)-1</f>
        <v>0.10507423000221583</v>
      </c>
      <c r="P108" s="20">
        <f>('Detalle por mes'!P131/'Detalle por mes'!P114)-1</f>
        <v>7.5559943237922367E-2</v>
      </c>
      <c r="Q108" s="20">
        <f>('Detalle por mes'!Q131/'Detalle por mes'!Q114)-1</f>
        <v>0.26541814659347751</v>
      </c>
      <c r="R108" s="20">
        <f>('Detalle por mes'!R131/'Detalle por mes'!R114)-1</f>
        <v>0.32632306905277431</v>
      </c>
      <c r="S108" s="20">
        <f>('Detalle por mes'!S131/'Detalle por mes'!S114)-1</f>
        <v>-1.5866930497155596E-2</v>
      </c>
      <c r="T108" s="20">
        <f>('Detalle por mes'!T131/'Detalle por mes'!T114)-1</f>
        <v>2.2379120910951844E-2</v>
      </c>
      <c r="U108" s="20">
        <f>('Detalle por mes'!U131/'Detalle por mes'!U114)-1</f>
        <v>2.2379120910950068E-2</v>
      </c>
    </row>
    <row r="109" spans="2:21" x14ac:dyDescent="0.25">
      <c r="B109" s="15" t="s">
        <v>26</v>
      </c>
      <c r="C109" s="20">
        <f>('Detalle por mes'!C132/'Detalle por mes'!C115)-1</f>
        <v>-9.1699558567053585E-2</v>
      </c>
      <c r="D109" s="20">
        <f>('Detalle por mes'!D132/'Detalle por mes'!D115)-1</f>
        <v>-9.3184360954081225E-2</v>
      </c>
      <c r="E109" s="20">
        <f>('Detalle por mes'!E132/'Detalle por mes'!E115)-1</f>
        <v>-7.638888888888884E-2</v>
      </c>
      <c r="F109" s="20">
        <f>('Detalle por mes'!F132/'Detalle por mes'!F115)-1</f>
        <v>-7.8457401401187399E-2</v>
      </c>
      <c r="G109" s="20">
        <f>('Detalle por mes'!G132/'Detalle por mes'!G115)-1</f>
        <v>7.1603128054740894E-2</v>
      </c>
      <c r="H109" s="20">
        <f>('Detalle por mes'!H132/'Detalle por mes'!H115)-1</f>
        <v>7.6513026757194291E-2</v>
      </c>
      <c r="I109" s="20">
        <f>('Detalle por mes'!I132/'Detalle por mes'!I115)-1</f>
        <v>-1.3890510096883357E-2</v>
      </c>
      <c r="J109" s="20">
        <f>('Detalle por mes'!J132/'Detalle por mes'!J115)-1</f>
        <v>-7.2572157906868329E-3</v>
      </c>
      <c r="K109" s="20">
        <f>('Detalle por mes'!K132/'Detalle por mes'!K115)-1</f>
        <v>5.2631578947368363E-2</v>
      </c>
      <c r="L109" s="20">
        <f>('Detalle por mes'!L132/'Detalle por mes'!L115)-1</f>
        <v>5.6008343389448267E-2</v>
      </c>
      <c r="M109" s="20">
        <f>('Detalle por mes'!M132/'Detalle por mes'!M115)-1</f>
        <v>0.17647058823529416</v>
      </c>
      <c r="N109" s="20">
        <f>('Detalle por mes'!N132/'Detalle por mes'!N115)-1</f>
        <v>0.19447682287720158</v>
      </c>
      <c r="O109" s="20">
        <f>('Detalle por mes'!O132/'Detalle por mes'!O115)-1</f>
        <v>4.1821112006446448E-2</v>
      </c>
      <c r="P109" s="20">
        <f>('Detalle por mes'!P132/'Detalle por mes'!P115)-1</f>
        <v>5.6188991140207811E-2</v>
      </c>
      <c r="Q109" s="20"/>
      <c r="R109" s="20"/>
      <c r="S109" s="20">
        <f>('Detalle por mes'!S132/'Detalle por mes'!S115)-1</f>
        <v>-6.8756367267354346E-2</v>
      </c>
      <c r="T109" s="20">
        <f>('Detalle por mes'!T132/'Detalle por mes'!T115)-1</f>
        <v>-4.8787364773253405E-2</v>
      </c>
      <c r="U109" s="20">
        <f>('Detalle por mes'!U132/'Detalle por mes'!U115)-1</f>
        <v>-4.878736477325285E-2</v>
      </c>
    </row>
    <row r="110" spans="2:21" x14ac:dyDescent="0.25">
      <c r="B110" s="15" t="s">
        <v>27</v>
      </c>
      <c r="C110" s="20">
        <f>('Detalle por mes'!C133/'Detalle por mes'!C116)-1</f>
        <v>-9.8211474274198629E-2</v>
      </c>
      <c r="D110" s="20">
        <f>('Detalle por mes'!D133/'Detalle por mes'!D116)-1</f>
        <v>-9.8898846313733135E-2</v>
      </c>
      <c r="E110" s="20">
        <f>('Detalle por mes'!E133/'Detalle por mes'!E116)-1</f>
        <v>5.755395683453246E-2</v>
      </c>
      <c r="F110" s="20">
        <f>('Detalle por mes'!F133/'Detalle por mes'!F116)-1</f>
        <v>5.6972745691135529E-2</v>
      </c>
      <c r="G110" s="20">
        <f>('Detalle por mes'!G133/'Detalle por mes'!G116)-1</f>
        <v>0.18069916297390454</v>
      </c>
      <c r="H110" s="20">
        <f>('Detalle por mes'!H133/'Detalle por mes'!H116)-1</f>
        <v>0.18207900712876235</v>
      </c>
      <c r="I110" s="20">
        <f>('Detalle por mes'!I133/'Detalle por mes'!I116)-1</f>
        <v>-1.6826923076923128E-2</v>
      </c>
      <c r="J110" s="20">
        <f>('Detalle por mes'!J133/'Detalle por mes'!J116)-1</f>
        <v>-1.6347609453379763E-2</v>
      </c>
      <c r="K110" s="20">
        <f>('Detalle por mes'!K133/'Detalle por mes'!K116)-1</f>
        <v>0.41673856773080242</v>
      </c>
      <c r="L110" s="20">
        <f>('Detalle por mes'!L133/'Detalle por mes'!L116)-1</f>
        <v>0.41115702278405375</v>
      </c>
      <c r="M110" s="20">
        <f>('Detalle por mes'!M133/'Detalle por mes'!M116)-1</f>
        <v>-2.9850746268656692E-2</v>
      </c>
      <c r="N110" s="20">
        <f>('Detalle por mes'!N133/'Detalle por mes'!N116)-1</f>
        <v>-2.9850746268656803E-2</v>
      </c>
      <c r="O110" s="20">
        <f>('Detalle por mes'!O133/'Detalle por mes'!O116)-1</f>
        <v>5.2262481215561873E-2</v>
      </c>
      <c r="P110" s="20">
        <f>('Detalle por mes'!P133/'Detalle por mes'!P116)-1</f>
        <v>5.4340523790169515E-2</v>
      </c>
      <c r="Q110" s="20"/>
      <c r="R110" s="20"/>
      <c r="S110" s="20">
        <f>('Detalle por mes'!S133/'Detalle por mes'!S116)-1</f>
        <v>-6.8070577879729477E-2</v>
      </c>
      <c r="T110" s="20">
        <f>('Detalle por mes'!T133/'Detalle por mes'!T116)-1</f>
        <v>-4.6466068898667667E-2</v>
      </c>
      <c r="U110" s="20">
        <f>('Detalle por mes'!U133/'Detalle por mes'!U116)-1</f>
        <v>-4.646606889866578E-2</v>
      </c>
    </row>
    <row r="111" spans="2:21" x14ac:dyDescent="0.25">
      <c r="B111" s="15" t="s">
        <v>28</v>
      </c>
      <c r="C111" s="20">
        <f>('Detalle por mes'!C134/'Detalle por mes'!C117)-1</f>
        <v>-5.8974750819282384E-2</v>
      </c>
      <c r="D111" s="20">
        <f>('Detalle por mes'!D134/'Detalle por mes'!D117)-1</f>
        <v>-6.4021277841296298E-2</v>
      </c>
      <c r="E111" s="20">
        <f>('Detalle por mes'!E134/'Detalle por mes'!E117)-1</f>
        <v>3.9982030548068259E-2</v>
      </c>
      <c r="F111" s="20">
        <f>('Detalle por mes'!F134/'Detalle por mes'!F117)-1</f>
        <v>2.7612888375744715E-2</v>
      </c>
      <c r="G111" s="20">
        <f>('Detalle por mes'!G134/'Detalle por mes'!G117)-1</f>
        <v>5.2928120198053596E-2</v>
      </c>
      <c r="H111" s="20">
        <f>('Detalle por mes'!H134/'Detalle por mes'!H117)-1</f>
        <v>5.2561655554913544E-2</v>
      </c>
      <c r="I111" s="20">
        <f>('Detalle por mes'!I134/'Detalle por mes'!I117)-1</f>
        <v>1.6742582789609717E-2</v>
      </c>
      <c r="J111" s="20">
        <f>('Detalle por mes'!J134/'Detalle por mes'!J117)-1</f>
        <v>1.2097110510752573E-2</v>
      </c>
      <c r="K111" s="20">
        <f>('Detalle por mes'!K134/'Detalle por mes'!K117)-1</f>
        <v>3.3727134146341431E-2</v>
      </c>
      <c r="L111" s="20">
        <f>('Detalle por mes'!L134/'Detalle por mes'!L117)-1</f>
        <v>2.8911214859294931E-2</v>
      </c>
      <c r="M111" s="20">
        <f>('Detalle por mes'!M134/'Detalle por mes'!M117)-1</f>
        <v>9.9112426035502965E-2</v>
      </c>
      <c r="N111" s="20">
        <f>('Detalle por mes'!N134/'Detalle por mes'!N117)-1</f>
        <v>0.10482438039488073</v>
      </c>
      <c r="O111" s="20">
        <f>('Detalle por mes'!O134/'Detalle por mes'!O117)-1</f>
        <v>3.5097407577849404E-2</v>
      </c>
      <c r="P111" s="20">
        <f>('Detalle por mes'!P134/'Detalle por mes'!P117)-1</f>
        <v>3.4051417849102927E-2</v>
      </c>
      <c r="Q111" s="20">
        <f>('Detalle por mes'!Q134/'Detalle por mes'!Q117)-1</f>
        <v>0.33333333333333326</v>
      </c>
      <c r="R111" s="20">
        <f>('Detalle por mes'!R134/'Detalle por mes'!R117)-1</f>
        <v>0.33999990039989436</v>
      </c>
      <c r="S111" s="20">
        <f>('Detalle por mes'!S134/'Detalle por mes'!S117)-1</f>
        <v>-4.002197707489441E-2</v>
      </c>
      <c r="T111" s="20">
        <f>('Detalle por mes'!T134/'Detalle por mes'!T117)-1</f>
        <v>-3.2067493270289238E-2</v>
      </c>
      <c r="U111" s="20">
        <f>('Detalle por mes'!U134/'Detalle por mes'!U117)-1</f>
        <v>-3.2067493270288794E-2</v>
      </c>
    </row>
    <row r="112" spans="2:21" x14ac:dyDescent="0.25">
      <c r="B112" s="15" t="s">
        <v>29</v>
      </c>
      <c r="C112" s="20">
        <f>('Detalle por mes'!C135/'Detalle por mes'!C118)-1</f>
        <v>-0.10158275954573903</v>
      </c>
      <c r="D112" s="20">
        <f>('Detalle por mes'!D135/'Detalle por mes'!D118)-1</f>
        <v>-0.10156401347417832</v>
      </c>
      <c r="E112" s="20">
        <f>('Detalle por mes'!E135/'Detalle por mes'!E118)-1</f>
        <v>5.5350553505534972E-2</v>
      </c>
      <c r="F112" s="20">
        <f>('Detalle por mes'!F135/'Detalle por mes'!F118)-1</f>
        <v>5.4561267915182121E-2</v>
      </c>
      <c r="G112" s="20">
        <f>('Detalle por mes'!G135/'Detalle por mes'!G118)-1</f>
        <v>0.13000890471950144</v>
      </c>
      <c r="H112" s="20">
        <f>('Detalle por mes'!H135/'Detalle por mes'!H118)-1</f>
        <v>0.133155240551045</v>
      </c>
      <c r="I112" s="20">
        <f>('Detalle por mes'!I135/'Detalle por mes'!I118)-1</f>
        <v>-1.3578624616732315E-2</v>
      </c>
      <c r="J112" s="20">
        <f>('Detalle por mes'!J135/'Detalle por mes'!J118)-1</f>
        <v>1.648017044576644E-2</v>
      </c>
      <c r="K112" s="20">
        <f>('Detalle por mes'!K135/'Detalle por mes'!K118)-1</f>
        <v>0.18092566619915851</v>
      </c>
      <c r="L112" s="20">
        <f>('Detalle por mes'!L135/'Detalle por mes'!L118)-1</f>
        <v>0.18193573551792142</v>
      </c>
      <c r="M112" s="20">
        <f>('Detalle por mes'!M135/'Detalle por mes'!M118)-1</f>
        <v>-4.1958041958041981E-2</v>
      </c>
      <c r="N112" s="20">
        <f>('Detalle por mes'!N135/'Detalle por mes'!N118)-1</f>
        <v>-4.1958041958041981E-2</v>
      </c>
      <c r="O112" s="20">
        <f>('Detalle por mes'!O135/'Detalle por mes'!O118)-1</f>
        <v>6.9176499968783167E-2</v>
      </c>
      <c r="P112" s="20">
        <f>('Detalle por mes'!P135/'Detalle por mes'!P118)-1</f>
        <v>6.9065806087929005E-2</v>
      </c>
      <c r="Q112" s="20"/>
      <c r="R112" s="20"/>
      <c r="S112" s="20">
        <f>('Detalle por mes'!S135/'Detalle por mes'!S118)-1</f>
        <v>-3.7838037671676039E-2</v>
      </c>
      <c r="T112" s="20">
        <f>('Detalle por mes'!T135/'Detalle por mes'!T118)-1</f>
        <v>2.9057113562211967E-3</v>
      </c>
      <c r="U112" s="20">
        <f>('Detalle por mes'!U135/'Detalle por mes'!U118)-1</f>
        <v>2.9057113562218628E-3</v>
      </c>
    </row>
    <row r="113" spans="2:21" x14ac:dyDescent="0.25">
      <c r="B113" s="15" t="s">
        <v>30</v>
      </c>
      <c r="C113" s="20">
        <f>('Detalle por mes'!C136/'Detalle por mes'!C119)-1</f>
        <v>-6.7825429812960469E-2</v>
      </c>
      <c r="D113" s="20">
        <f>('Detalle por mes'!D136/'Detalle por mes'!D119)-1</f>
        <v>-7.8486433837113845E-2</v>
      </c>
      <c r="E113" s="20">
        <f>('Detalle por mes'!E136/'Detalle por mes'!E119)-1</f>
        <v>6.5934065934065922E-2</v>
      </c>
      <c r="F113" s="20">
        <f>('Detalle por mes'!F136/'Detalle por mes'!F119)-1</f>
        <v>0.11051229110707106</v>
      </c>
      <c r="G113" s="20">
        <f>('Detalle por mes'!G136/'Detalle por mes'!G119)-1</f>
        <v>6.0529634300126034E-2</v>
      </c>
      <c r="H113" s="20">
        <f>('Detalle por mes'!H136/'Detalle por mes'!H119)-1</f>
        <v>7.6626366319747286E-2</v>
      </c>
      <c r="I113" s="20">
        <f>('Detalle por mes'!I136/'Detalle por mes'!I119)-1</f>
        <v>4.9907578558225474E-2</v>
      </c>
      <c r="J113" s="20">
        <f>('Detalle por mes'!J136/'Detalle por mes'!J119)-1</f>
        <v>5.2414031327921773E-2</v>
      </c>
      <c r="K113" s="20">
        <f>('Detalle por mes'!K136/'Detalle por mes'!K119)-1</f>
        <v>9.7297297297297192E-2</v>
      </c>
      <c r="L113" s="20">
        <f>('Detalle por mes'!L136/'Detalle por mes'!L119)-1</f>
        <v>0.10863516396042106</v>
      </c>
      <c r="M113" s="20">
        <f>('Detalle por mes'!M136/'Detalle por mes'!M119)-1</f>
        <v>-0.22837370242214527</v>
      </c>
      <c r="N113" s="20">
        <f>('Detalle por mes'!N136/'Detalle por mes'!N119)-1</f>
        <v>-0.1187486428828789</v>
      </c>
      <c r="O113" s="20">
        <f>('Detalle por mes'!O136/'Detalle por mes'!O119)-1</f>
        <v>4.1966243434806927E-2</v>
      </c>
      <c r="P113" s="20">
        <f>('Detalle por mes'!P136/'Detalle por mes'!P119)-1</f>
        <v>3.8830121138927476E-2</v>
      </c>
      <c r="Q113" s="20">
        <f>('Detalle por mes'!Q136/'Detalle por mes'!Q119)-1</f>
        <v>0.19886822958771222</v>
      </c>
      <c r="R113" s="20">
        <f>('Detalle por mes'!R136/'Detalle por mes'!R119)-1</f>
        <v>2.0020599334966027E-2</v>
      </c>
      <c r="S113" s="20">
        <f>('Detalle por mes'!S136/'Detalle por mes'!S119)-1</f>
        <v>-3.8498813027358136E-2</v>
      </c>
      <c r="T113" s="20">
        <f>('Detalle por mes'!T136/'Detalle por mes'!T119)-1</f>
        <v>-2.3874119446605002E-2</v>
      </c>
      <c r="U113" s="20">
        <f>('Detalle por mes'!U136/'Detalle por mes'!U119)-1</f>
        <v>-2.3874119446605224E-2</v>
      </c>
    </row>
    <row r="114" spans="2:21" x14ac:dyDescent="0.25">
      <c r="B114" s="15" t="s">
        <v>31</v>
      </c>
      <c r="C114" s="20">
        <f>('Detalle por mes'!C137/'Detalle por mes'!C120)-1</f>
        <v>-5.203309052074534E-2</v>
      </c>
      <c r="D114" s="20">
        <f>('Detalle por mes'!D137/'Detalle por mes'!D120)-1</f>
        <v>-7.0984754807096984E-2</v>
      </c>
      <c r="E114" s="20">
        <f>('Detalle por mes'!E137/'Detalle por mes'!E120)-1</f>
        <v>8.5996955859969582E-2</v>
      </c>
      <c r="F114" s="20">
        <f>('Detalle por mes'!F137/'Detalle por mes'!F120)-1</f>
        <v>6.1826208165832064E-2</v>
      </c>
      <c r="G114" s="20">
        <f>('Detalle por mes'!G137/'Detalle por mes'!G120)-1</f>
        <v>9.4276670373855787E-2</v>
      </c>
      <c r="H114" s="20">
        <f>('Detalle por mes'!H137/'Detalle por mes'!H120)-1</f>
        <v>8.949050055804264E-2</v>
      </c>
      <c r="I114" s="20">
        <f>('Detalle por mes'!I137/'Detalle por mes'!I120)-1</f>
        <v>2.2429340001515419E-2</v>
      </c>
      <c r="J114" s="20">
        <f>('Detalle por mes'!J137/'Detalle por mes'!J120)-1</f>
        <v>2.1264246536507159E-2</v>
      </c>
      <c r="K114" s="20">
        <f>('Detalle por mes'!K137/'Detalle por mes'!K120)-1</f>
        <v>0.22773393461104852</v>
      </c>
      <c r="L114" s="20">
        <f>('Detalle por mes'!L137/'Detalle por mes'!L120)-1</f>
        <v>0.24037818050347171</v>
      </c>
      <c r="M114" s="20">
        <f>('Detalle por mes'!M137/'Detalle por mes'!M120)-1</f>
        <v>9.3023255813953432E-2</v>
      </c>
      <c r="N114" s="20">
        <f>('Detalle por mes'!N137/'Detalle por mes'!N120)-1</f>
        <v>5.0628853551820674E-2</v>
      </c>
      <c r="O114" s="20">
        <f>('Detalle por mes'!O137/'Detalle por mes'!O120)-1</f>
        <v>4.961832061068705E-2</v>
      </c>
      <c r="P114" s="20">
        <f>('Detalle por mes'!P137/'Detalle por mes'!P120)-1</f>
        <v>4.7943533938042515E-2</v>
      </c>
      <c r="Q114" s="20"/>
      <c r="R114" s="20"/>
      <c r="S114" s="20">
        <f>('Detalle por mes'!S137/'Detalle por mes'!S120)-1</f>
        <v>-4.496705636425713E-2</v>
      </c>
      <c r="T114" s="20">
        <f>('Detalle por mes'!T137/'Detalle por mes'!T120)-1</f>
        <v>-5.9461570721336843E-2</v>
      </c>
      <c r="U114" s="20">
        <f>('Detalle por mes'!U137/'Detalle por mes'!U120)-1</f>
        <v>-5.9461570721336621E-2</v>
      </c>
    </row>
    <row r="115" spans="2:21" x14ac:dyDescent="0.25">
      <c r="B115" s="15" t="s">
        <v>32</v>
      </c>
      <c r="C115" s="20">
        <f>('Detalle por mes'!C138/'Detalle por mes'!C121)-1</f>
        <v>-6.0775805391189985E-2</v>
      </c>
      <c r="D115" s="20">
        <f>('Detalle por mes'!D138/'Detalle por mes'!D121)-1</f>
        <v>-6.089420037382709E-2</v>
      </c>
      <c r="E115" s="20">
        <f>('Detalle por mes'!E138/'Detalle por mes'!E121)-1</f>
        <v>-6.4024390243902385E-2</v>
      </c>
      <c r="F115" s="20">
        <f>('Detalle por mes'!F138/'Detalle por mes'!F121)-1</f>
        <v>-6.5178336064263376E-2</v>
      </c>
      <c r="G115" s="20">
        <f>('Detalle por mes'!G138/'Detalle por mes'!G121)-1</f>
        <v>7.8071961982348892E-2</v>
      </c>
      <c r="H115" s="20">
        <f>('Detalle por mes'!H138/'Detalle por mes'!H121)-1</f>
        <v>7.8808585874803327E-2</v>
      </c>
      <c r="I115" s="20">
        <f>('Detalle por mes'!I138/'Detalle por mes'!I121)-1</f>
        <v>-2.8421512898994306E-2</v>
      </c>
      <c r="J115" s="20">
        <f>('Detalle por mes'!J138/'Detalle por mes'!J121)-1</f>
        <v>-2.4739275738733912E-2</v>
      </c>
      <c r="K115" s="20">
        <f>('Detalle por mes'!K138/'Detalle por mes'!K121)-1</f>
        <v>0.27442528735632177</v>
      </c>
      <c r="L115" s="20">
        <f>('Detalle por mes'!L138/'Detalle por mes'!L121)-1</f>
        <v>0.28068623294948503</v>
      </c>
      <c r="M115" s="20">
        <f>('Detalle por mes'!M138/'Detalle por mes'!M121)-1</f>
        <v>0.18862275449101795</v>
      </c>
      <c r="N115" s="20">
        <f>('Detalle por mes'!N138/'Detalle por mes'!N121)-1</f>
        <v>0.18430625103070963</v>
      </c>
      <c r="O115" s="20">
        <f>('Detalle por mes'!O138/'Detalle por mes'!O121)-1</f>
        <v>5.504906395712994E-2</v>
      </c>
      <c r="P115" s="20">
        <f>('Detalle por mes'!P138/'Detalle por mes'!P121)-1</f>
        <v>5.5250736672823875E-2</v>
      </c>
      <c r="Q115" s="20"/>
      <c r="R115" s="20"/>
      <c r="S115" s="20">
        <f>('Detalle por mes'!S138/'Detalle por mes'!S121)-1</f>
        <v>-2.1508554736402785E-2</v>
      </c>
      <c r="T115" s="20">
        <f>('Detalle por mes'!T138/'Detalle por mes'!T121)-1</f>
        <v>6.0095813782781171E-3</v>
      </c>
      <c r="U115" s="20">
        <f>('Detalle por mes'!U138/'Detalle por mes'!U121)-1</f>
        <v>6.0095813782781171E-3</v>
      </c>
    </row>
    <row r="116" spans="2:21" x14ac:dyDescent="0.25">
      <c r="B116" s="15" t="s">
        <v>33</v>
      </c>
      <c r="C116" s="20">
        <f>('Detalle por mes'!C139/'Detalle por mes'!C122)-1</f>
        <v>-7.2609208972845285E-2</v>
      </c>
      <c r="D116" s="20">
        <f>('Detalle por mes'!D139/'Detalle por mes'!D122)-1</f>
        <v>-7.2553696030511539E-2</v>
      </c>
      <c r="E116" s="20">
        <f>('Detalle por mes'!E139/'Detalle por mes'!E122)-1</f>
        <v>-0.10793650793650789</v>
      </c>
      <c r="F116" s="20">
        <f>('Detalle por mes'!F139/'Detalle por mes'!F122)-1</f>
        <v>-0.10617131814824854</v>
      </c>
      <c r="G116" s="20">
        <f>('Detalle por mes'!G139/'Detalle por mes'!G122)-1</f>
        <v>0.10644959298685031</v>
      </c>
      <c r="H116" s="20">
        <f>('Detalle por mes'!H139/'Detalle por mes'!H122)-1</f>
        <v>0.10462496049091174</v>
      </c>
      <c r="I116" s="20">
        <f>('Detalle por mes'!I139/'Detalle por mes'!I122)-1</f>
        <v>1.3040901007705941E-2</v>
      </c>
      <c r="J116" s="20">
        <f>('Detalle por mes'!J139/'Detalle por mes'!J122)-1</f>
        <v>1.8895107502712394E-2</v>
      </c>
      <c r="K116" s="20">
        <f>('Detalle por mes'!K139/'Detalle por mes'!K122)-1</f>
        <v>6.7632850241545972E-2</v>
      </c>
      <c r="L116" s="20">
        <f>('Detalle por mes'!L139/'Detalle por mes'!L122)-1</f>
        <v>7.0877882247804225E-2</v>
      </c>
      <c r="M116" s="20">
        <f>('Detalle por mes'!M139/'Detalle por mes'!M122)-1</f>
        <v>0</v>
      </c>
      <c r="N116" s="20">
        <f>('Detalle por mes'!N139/'Detalle por mes'!N122)-1</f>
        <v>0</v>
      </c>
      <c r="O116" s="20">
        <f>('Detalle por mes'!O139/'Detalle por mes'!O122)-1</f>
        <v>5.7348863006100981E-2</v>
      </c>
      <c r="P116" s="20">
        <f>('Detalle por mes'!P139/'Detalle por mes'!P122)-1</f>
        <v>5.5381712360456747E-2</v>
      </c>
      <c r="Q116" s="20">
        <f>('Detalle por mes'!Q139/'Detalle por mes'!Q122)-1</f>
        <v>1</v>
      </c>
      <c r="R116" s="20">
        <f>('Detalle por mes'!R139/'Detalle por mes'!R122)-1</f>
        <v>1.1249980546866487</v>
      </c>
      <c r="S116" s="20">
        <f>('Detalle por mes'!S139/'Detalle por mes'!S122)-1</f>
        <v>-2.809446880529276E-2</v>
      </c>
      <c r="T116" s="20">
        <f>('Detalle por mes'!T139/'Detalle por mes'!T122)-1</f>
        <v>1.797253877294791E-3</v>
      </c>
      <c r="U116" s="20">
        <f>('Detalle por mes'!U139/'Detalle por mes'!U122)-1</f>
        <v>1.7972538772941249E-3</v>
      </c>
    </row>
    <row r="117" spans="2:21" x14ac:dyDescent="0.25">
      <c r="B117" s="15" t="s">
        <v>0</v>
      </c>
      <c r="C117" s="20">
        <f>('Detalle por mes'!C140/'Detalle por mes'!C123)-1</f>
        <v>0.1075135109283083</v>
      </c>
      <c r="D117" s="20">
        <f>('Detalle por mes'!D140/'Detalle por mes'!D123)-1</f>
        <v>0.10798400272914099</v>
      </c>
      <c r="E117" s="20">
        <f>('Detalle por mes'!E140/'Detalle por mes'!E123)-1</f>
        <v>0.34146341463414642</v>
      </c>
      <c r="F117" s="20">
        <f>('Detalle por mes'!F140/'Detalle por mes'!F123)-1</f>
        <v>0.33910516271924829</v>
      </c>
      <c r="G117" s="20">
        <f>('Detalle por mes'!G140/'Detalle por mes'!G123)-1</f>
        <v>0.14992650661440465</v>
      </c>
      <c r="H117" s="20">
        <f>('Detalle por mes'!H140/'Detalle por mes'!H123)-1</f>
        <v>0.1528364120299206</v>
      </c>
      <c r="I117" s="20">
        <f>('Detalle por mes'!I140/'Detalle por mes'!I123)-1</f>
        <v>-9.5724907063197029E-2</v>
      </c>
      <c r="J117" s="20">
        <f>('Detalle por mes'!J140/'Detalle por mes'!J123)-1</f>
        <v>-0.15540931234597055</v>
      </c>
      <c r="K117" s="20">
        <f>('Detalle por mes'!K140/'Detalle por mes'!K123)-1</f>
        <v>0.19126819126819128</v>
      </c>
      <c r="L117" s="20">
        <f>('Detalle por mes'!L140/'Detalle por mes'!L123)-1</f>
        <v>0.19379639402714544</v>
      </c>
      <c r="M117" s="20">
        <f>('Detalle por mes'!M140/'Detalle por mes'!M123)-1</f>
        <v>-0.15340909090909094</v>
      </c>
      <c r="N117" s="20">
        <f>('Detalle por mes'!N140/'Detalle por mes'!N123)-1</f>
        <v>-0.16743887559689641</v>
      </c>
      <c r="O117" s="20">
        <f>('Detalle por mes'!O140/'Detalle por mes'!O123)-1</f>
        <v>8.9036755386565192E-2</v>
      </c>
      <c r="P117" s="20">
        <f>('Detalle por mes'!P140/'Detalle por mes'!P123)-1</f>
        <v>9.2155425264944579E-2</v>
      </c>
      <c r="Q117" s="20"/>
      <c r="R117" s="20"/>
      <c r="S117" s="20">
        <f>('Detalle por mes'!S140/'Detalle por mes'!S123)-1</f>
        <v>0.10310112814286443</v>
      </c>
      <c r="T117" s="20">
        <f>('Detalle por mes'!T140/'Detalle por mes'!T123)-1</f>
        <v>9.8763637176331853E-2</v>
      </c>
      <c r="U117" s="20">
        <f>('Detalle por mes'!U140/'Detalle por mes'!U123)-1</f>
        <v>9.8763637176331187E-2</v>
      </c>
    </row>
    <row r="118" spans="2:21" x14ac:dyDescent="0.25">
      <c r="B118" s="15" t="s">
        <v>34</v>
      </c>
      <c r="C118" s="20">
        <f>('Detalle por mes'!C141/'Detalle por mes'!C124)-1</f>
        <v>-5.6868753753522516E-2</v>
      </c>
      <c r="D118" s="20">
        <f>('Detalle por mes'!D141/'Detalle por mes'!D124)-1</f>
        <v>-5.7666791865220057E-2</v>
      </c>
      <c r="E118" s="20">
        <f>('Detalle por mes'!E141/'Detalle por mes'!E124)-1</f>
        <v>-0.17122302158273384</v>
      </c>
      <c r="F118" s="20">
        <f>('Detalle por mes'!F141/'Detalle por mes'!F124)-1</f>
        <v>-9.577374105849068E-2</v>
      </c>
      <c r="G118" s="20">
        <f>('Detalle por mes'!G141/'Detalle por mes'!G124)-1</f>
        <v>3.3269702754294972E-2</v>
      </c>
      <c r="H118" s="20">
        <f>('Detalle por mes'!H141/'Detalle por mes'!H124)-1</f>
        <v>3.6275269228336793E-2</v>
      </c>
      <c r="I118" s="20">
        <f>('Detalle por mes'!I141/'Detalle por mes'!I124)-1</f>
        <v>5.3085886922744852E-2</v>
      </c>
      <c r="J118" s="20">
        <f>('Detalle por mes'!J141/'Detalle por mes'!J124)-1</f>
        <v>4.8815128971818611E-2</v>
      </c>
      <c r="K118" s="20">
        <f>('Detalle por mes'!K141/'Detalle por mes'!K124)-1</f>
        <v>0.24457308248914611</v>
      </c>
      <c r="L118" s="20">
        <f>('Detalle por mes'!L141/'Detalle por mes'!L124)-1</f>
        <v>0.24144950701900458</v>
      </c>
      <c r="M118" s="20">
        <f>('Detalle por mes'!M141/'Detalle por mes'!M124)-1</f>
        <v>0.20833333333333326</v>
      </c>
      <c r="N118" s="20">
        <f>('Detalle por mes'!N141/'Detalle por mes'!N124)-1</f>
        <v>0.22918769917537585</v>
      </c>
      <c r="O118" s="20">
        <f>('Detalle por mes'!O141/'Detalle por mes'!O124)-1</f>
        <v>0.15629207000448742</v>
      </c>
      <c r="P118" s="20">
        <f>('Detalle por mes'!P141/'Detalle por mes'!P124)-1</f>
        <v>0.15716066495497749</v>
      </c>
      <c r="Q118" s="20"/>
      <c r="R118" s="20"/>
      <c r="S118" s="20">
        <f>('Detalle por mes'!S141/'Detalle por mes'!S124)-1</f>
        <v>-8.0374104924740841E-3</v>
      </c>
      <c r="T118" s="20">
        <f>('Detalle por mes'!T141/'Detalle por mes'!T124)-1</f>
        <v>3.5621005658632576E-2</v>
      </c>
      <c r="U118" s="20">
        <f>('Detalle por mes'!U141/'Detalle por mes'!U124)-1</f>
        <v>3.5621005658631244E-2</v>
      </c>
    </row>
    <row r="119" spans="2:21" x14ac:dyDescent="0.25">
      <c r="B119" s="15" t="s">
        <v>35</v>
      </c>
      <c r="C119" s="20">
        <f>('Detalle por mes'!C142/'Detalle por mes'!C125)-1</f>
        <v>-8.6898297622541865E-2</v>
      </c>
      <c r="D119" s="20">
        <f>('Detalle por mes'!D142/'Detalle por mes'!D125)-1</f>
        <v>-9.253635676059746E-2</v>
      </c>
      <c r="E119" s="20">
        <f>('Detalle por mes'!E142/'Detalle por mes'!E125)-1</f>
        <v>0.11832611832611839</v>
      </c>
      <c r="F119" s="20">
        <f>('Detalle por mes'!F142/'Detalle por mes'!F125)-1</f>
        <v>0.10997212181534577</v>
      </c>
      <c r="G119" s="20">
        <f>('Detalle por mes'!G142/'Detalle por mes'!G125)-1</f>
        <v>0.10265311182742365</v>
      </c>
      <c r="H119" s="20">
        <f>('Detalle por mes'!H142/'Detalle por mes'!H125)-1</f>
        <v>9.9172884443011311E-2</v>
      </c>
      <c r="I119" s="20">
        <f>('Detalle por mes'!I142/'Detalle por mes'!I125)-1</f>
        <v>1.0302003951453642E-2</v>
      </c>
      <c r="J119" s="20">
        <f>('Detalle por mes'!J142/'Detalle por mes'!J125)-1</f>
        <v>1.810687068401462E-2</v>
      </c>
      <c r="K119" s="20">
        <f>('Detalle por mes'!K142/'Detalle por mes'!K125)-1</f>
        <v>0.27208480565371018</v>
      </c>
      <c r="L119" s="20">
        <f>('Detalle por mes'!L142/'Detalle por mes'!L125)-1</f>
        <v>0.27141444575842022</v>
      </c>
      <c r="M119" s="20">
        <f>('Detalle por mes'!M142/'Detalle por mes'!M125)-1</f>
        <v>2.8328611898017053E-2</v>
      </c>
      <c r="N119" s="20">
        <f>('Detalle por mes'!N142/'Detalle por mes'!N125)-1</f>
        <v>-2.0420885418777623E-2</v>
      </c>
      <c r="O119" s="20">
        <f>('Detalle por mes'!O142/'Detalle por mes'!O125)-1</f>
        <v>0.1180000000000001</v>
      </c>
      <c r="P119" s="20">
        <f>('Detalle por mes'!P142/'Detalle por mes'!P125)-1</f>
        <v>0.10673602544197447</v>
      </c>
      <c r="Q119" s="20">
        <f>('Detalle por mes'!Q142/'Detalle por mes'!Q125)-1</f>
        <v>-1</v>
      </c>
      <c r="R119" s="20">
        <f>('Detalle por mes'!R142/'Detalle por mes'!R125)-1</f>
        <v>-1</v>
      </c>
      <c r="S119" s="20">
        <f>('Detalle por mes'!S142/'Detalle por mes'!S125)-1</f>
        <v>-7.7322297055323896E-2</v>
      </c>
      <c r="T119" s="20">
        <f>('Detalle por mes'!T142/'Detalle por mes'!T125)-1</f>
        <v>-7.8213449778610888E-2</v>
      </c>
      <c r="U119" s="20">
        <f>('Detalle por mes'!U142/'Detalle por mes'!U125)-1</f>
        <v>-7.8213449778612554E-2</v>
      </c>
    </row>
    <row r="120" spans="2:21" x14ac:dyDescent="0.25">
      <c r="B120" s="8" t="s">
        <v>46</v>
      </c>
      <c r="C120" s="32">
        <f>('Detalle por mes'!C146/'Detalle por mes'!C129)-1</f>
        <v>-6.4353248909926664E-2</v>
      </c>
      <c r="D120" s="32">
        <f>('Detalle por mes'!D146/'Detalle por mes'!D129)-1</f>
        <v>-7.4037828651780213E-2</v>
      </c>
      <c r="E120" s="32">
        <f>('Detalle por mes'!E146/'Detalle por mes'!E129)-1</f>
        <v>4.1712624085029626E-2</v>
      </c>
      <c r="F120" s="32">
        <f>('Detalle por mes'!F146/'Detalle por mes'!F129)-1</f>
        <v>5.1427116415154295E-2</v>
      </c>
      <c r="G120" s="32">
        <f>('Detalle por mes'!G146/'Detalle por mes'!G129)-1</f>
        <v>8.0304629769265556E-2</v>
      </c>
      <c r="H120" s="32">
        <f>('Detalle por mes'!H146/'Detalle por mes'!H129)-1</f>
        <v>7.921555454497331E-2</v>
      </c>
      <c r="I120" s="32">
        <f>('Detalle por mes'!I146/'Detalle por mes'!I129)-1</f>
        <v>8.6100005794078616E-3</v>
      </c>
      <c r="J120" s="32">
        <f>('Detalle por mes'!J146/'Detalle por mes'!J129)-1</f>
        <v>7.6582874422108649E-3</v>
      </c>
      <c r="K120" s="32">
        <f>('Detalle por mes'!K146/'Detalle por mes'!K129)-1</f>
        <v>0.15382418733044601</v>
      </c>
      <c r="L120" s="32">
        <f>('Detalle por mes'!L146/'Detalle por mes'!L129)-1</f>
        <v>0.15790812528672471</v>
      </c>
      <c r="M120" s="32">
        <f>('Detalle por mes'!M146/'Detalle por mes'!M129)-1</f>
        <v>5.808887598024981E-2</v>
      </c>
      <c r="N120" s="32">
        <f>('Detalle por mes'!N146/'Detalle por mes'!N129)-1</f>
        <v>6.6438396974524139E-2</v>
      </c>
      <c r="O120" s="32">
        <f>('Detalle por mes'!O146/'Detalle por mes'!O129)-1</f>
        <v>7.3035388842042304E-2</v>
      </c>
      <c r="P120" s="32">
        <f>('Detalle por mes'!P146/'Detalle por mes'!P129)-1</f>
        <v>6.9699959347994778E-2</v>
      </c>
      <c r="Q120" s="32">
        <f>('Detalle por mes'!Q146/'Detalle por mes'!Q129)-1</f>
        <v>0.24660059921640931</v>
      </c>
      <c r="R120" s="32">
        <f>('Detalle por mes'!R146/'Detalle por mes'!R129)-1</f>
        <v>0.245902615702698</v>
      </c>
      <c r="S120" s="32">
        <f>('Detalle por mes'!S146/'Detalle por mes'!S129)-1</f>
        <v>-4.2893888012073944E-2</v>
      </c>
      <c r="T120" s="32">
        <f>('Detalle por mes'!T146/'Detalle por mes'!T129)-1</f>
        <v>-0.23325843042143235</v>
      </c>
      <c r="U120" s="32">
        <f>('Detalle por mes'!U146/'Detalle por mes'!U129)-1</f>
        <v>-0.23325843042143257</v>
      </c>
    </row>
    <row r="121" spans="2:21" x14ac:dyDescent="0.25">
      <c r="B121" s="15" t="s">
        <v>24</v>
      </c>
      <c r="C121" s="20">
        <f>('Detalle por mes'!C147/'Detalle por mes'!C130)-1</f>
        <v>-3.4716679968076591E-2</v>
      </c>
      <c r="D121" s="20">
        <f>('Detalle por mes'!D147/'Detalle por mes'!D130)-1</f>
        <v>-3.4256723893079211E-2</v>
      </c>
      <c r="E121" s="20">
        <f>('Detalle por mes'!E147/'Detalle por mes'!E130)-1</f>
        <v>0.28729281767955794</v>
      </c>
      <c r="F121" s="20">
        <f>('Detalle por mes'!F147/'Detalle por mes'!F130)-1</f>
        <v>0.29382792505082667</v>
      </c>
      <c r="G121" s="20">
        <f>('Detalle por mes'!G147/'Detalle por mes'!G130)-1</f>
        <v>7.6573161485974151E-2</v>
      </c>
      <c r="H121" s="20">
        <f>('Detalle por mes'!H147/'Detalle por mes'!H130)-1</f>
        <v>7.9628750484197042E-2</v>
      </c>
      <c r="I121" s="20">
        <f>('Detalle por mes'!I147/'Detalle por mes'!I130)-1</f>
        <v>4.3883708173340086E-3</v>
      </c>
      <c r="J121" s="20">
        <f>('Detalle por mes'!J147/'Detalle por mes'!J130)-1</f>
        <v>6.7185119360264611E-3</v>
      </c>
      <c r="K121" s="20">
        <f>('Detalle por mes'!K147/'Detalle por mes'!K130)-1</f>
        <v>-9.5174262734584403E-2</v>
      </c>
      <c r="L121" s="20">
        <f>('Detalle por mes'!L147/'Detalle por mes'!L130)-1</f>
        <v>-9.3560286444918539E-2</v>
      </c>
      <c r="M121" s="20">
        <f>('Detalle por mes'!M147/'Detalle por mes'!M130)-1</f>
        <v>-0.19594594594594594</v>
      </c>
      <c r="N121" s="20">
        <f>('Detalle por mes'!N147/'Detalle por mes'!N130)-1</f>
        <v>-0.19840234667599987</v>
      </c>
      <c r="O121" s="20">
        <f>('Detalle por mes'!O147/'Detalle por mes'!O130)-1</f>
        <v>-0.18209329790374962</v>
      </c>
      <c r="P121" s="20">
        <f>('Detalle por mes'!P147/'Detalle por mes'!P130)-1</f>
        <v>-0.18331352157863434</v>
      </c>
      <c r="Q121" s="20"/>
      <c r="R121" s="20"/>
      <c r="S121" s="20">
        <f>('Detalle por mes'!S147/'Detalle por mes'!S130)-1</f>
        <v>-7.6497373029772331E-2</v>
      </c>
      <c r="T121" s="20">
        <f>('Detalle por mes'!T147/'Detalle por mes'!T130)-1</f>
        <v>-0.11397227009502453</v>
      </c>
      <c r="U121" s="20">
        <f>('Detalle por mes'!U147/'Detalle por mes'!U130)-1</f>
        <v>-0.11397227009502464</v>
      </c>
    </row>
    <row r="122" spans="2:21" x14ac:dyDescent="0.25">
      <c r="B122" s="15" t="s">
        <v>25</v>
      </c>
      <c r="C122" s="20">
        <f>('Detalle por mes'!C148/'Detalle por mes'!C131)-1</f>
        <v>-0.1108352416536097</v>
      </c>
      <c r="D122" s="20">
        <f>('Detalle por mes'!D148/'Detalle por mes'!D131)-1</f>
        <v>-0.11200714287211455</v>
      </c>
      <c r="E122" s="20">
        <f>('Detalle por mes'!E148/'Detalle por mes'!E131)-1</f>
        <v>-0.18393148450244701</v>
      </c>
      <c r="F122" s="20">
        <f>('Detalle por mes'!F148/'Detalle por mes'!F131)-1</f>
        <v>-0.22750933871421775</v>
      </c>
      <c r="G122" s="20">
        <f>('Detalle por mes'!G148/'Detalle por mes'!G131)-1</f>
        <v>-9.0861344537815136E-2</v>
      </c>
      <c r="H122" s="20">
        <f>('Detalle por mes'!H148/'Detalle por mes'!H131)-1</f>
        <v>-7.4468121014233835E-2</v>
      </c>
      <c r="I122" s="20">
        <f>('Detalle por mes'!I148/'Detalle por mes'!I131)-1</f>
        <v>-7.5802615933412643E-2</v>
      </c>
      <c r="J122" s="20">
        <f>('Detalle por mes'!J148/'Detalle por mes'!J131)-1</f>
        <v>2.2337377804475089E-2</v>
      </c>
      <c r="K122" s="20">
        <f>('Detalle por mes'!K148/'Detalle por mes'!K131)-1</f>
        <v>-0.14675516224188789</v>
      </c>
      <c r="L122" s="20">
        <f>('Detalle por mes'!L148/'Detalle por mes'!L131)-1</f>
        <v>-0.15346875055170384</v>
      </c>
      <c r="M122" s="20">
        <f>('Detalle por mes'!M148/'Detalle por mes'!M131)-1</f>
        <v>-0.47204968944099379</v>
      </c>
      <c r="N122" s="20">
        <f>('Detalle por mes'!N148/'Detalle por mes'!N131)-1</f>
        <v>-0.47251910990004342</v>
      </c>
      <c r="O122" s="20">
        <f>('Detalle por mes'!O148/'Detalle por mes'!O131)-1</f>
        <v>-0.21643407122232916</v>
      </c>
      <c r="P122" s="20">
        <f>('Detalle por mes'!P148/'Detalle por mes'!P131)-1</f>
        <v>-0.23575726932537977</v>
      </c>
      <c r="Q122" s="20">
        <f>('Detalle por mes'!Q148/'Detalle por mes'!Q131)-1</f>
        <v>-0.31487624393978053</v>
      </c>
      <c r="R122" s="20">
        <f>('Detalle por mes'!R148/'Detalle por mes'!R131)-1</f>
        <v>-0.3623762812828869</v>
      </c>
      <c r="S122" s="20">
        <f>('Detalle por mes'!S148/'Detalle por mes'!S131)-1</f>
        <v>-0.15561028940523014</v>
      </c>
      <c r="T122" s="20">
        <f>('Detalle por mes'!T148/'Detalle por mes'!T131)-1</f>
        <v>-0.20013206204197753</v>
      </c>
      <c r="U122" s="20">
        <f>('Detalle por mes'!U148/'Detalle por mes'!U131)-1</f>
        <v>-0.20013206204197764</v>
      </c>
    </row>
    <row r="123" spans="2:21" x14ac:dyDescent="0.25">
      <c r="B123" s="15" t="s">
        <v>26</v>
      </c>
      <c r="C123" s="20">
        <f>('Detalle por mes'!C149/'Detalle por mes'!C132)-1</f>
        <v>-1.0849992650301288E-2</v>
      </c>
      <c r="D123" s="20">
        <f>('Detalle por mes'!D149/'Detalle por mes'!D132)-1</f>
        <v>-1.0643177549264138E-2</v>
      </c>
      <c r="E123" s="20">
        <f>('Detalle por mes'!E149/'Detalle por mes'!E132)-1</f>
        <v>8.521303258145374E-2</v>
      </c>
      <c r="F123" s="20">
        <f>('Detalle por mes'!F149/'Detalle por mes'!F132)-1</f>
        <v>6.2868316146835079E-2</v>
      </c>
      <c r="G123" s="20">
        <f>('Detalle por mes'!G149/'Detalle por mes'!G132)-1</f>
        <v>4.2645381984036446E-2</v>
      </c>
      <c r="H123" s="20">
        <f>('Detalle por mes'!H149/'Detalle por mes'!H132)-1</f>
        <v>4.3489531724570485E-2</v>
      </c>
      <c r="I123" s="20">
        <f>('Detalle por mes'!I149/'Detalle por mes'!I132)-1</f>
        <v>-8.285984848485084E-4</v>
      </c>
      <c r="J123" s="20">
        <f>('Detalle por mes'!J149/'Detalle por mes'!J132)-1</f>
        <v>5.0058159047410289E-3</v>
      </c>
      <c r="K123" s="20">
        <f>('Detalle por mes'!K149/'Detalle por mes'!K132)-1</f>
        <v>-4.0990990990991016E-2</v>
      </c>
      <c r="L123" s="20">
        <f>('Detalle por mes'!L149/'Detalle por mes'!L132)-1</f>
        <v>-4.3386385359275637E-2</v>
      </c>
      <c r="M123" s="20">
        <f>('Detalle por mes'!M149/'Detalle por mes'!M132)-1</f>
        <v>-0.41000000000000003</v>
      </c>
      <c r="N123" s="20">
        <f>('Detalle por mes'!N149/'Detalle por mes'!N132)-1</f>
        <v>-0.41187071765662897</v>
      </c>
      <c r="O123" s="20">
        <f>('Detalle por mes'!O149/'Detalle por mes'!O132)-1</f>
        <v>-5.9014618299945809E-2</v>
      </c>
      <c r="P123" s="20">
        <f>('Detalle por mes'!P149/'Detalle por mes'!P132)-1</f>
        <v>-6.5644683109932545E-2</v>
      </c>
      <c r="Q123" s="20"/>
      <c r="R123" s="20"/>
      <c r="S123" s="20">
        <f>('Detalle por mes'!S149/'Detalle por mes'!S132)-1</f>
        <v>-1.4134813226301945E-2</v>
      </c>
      <c r="T123" s="20">
        <f>('Detalle por mes'!T149/'Detalle por mes'!T132)-1</f>
        <v>-2.2304297342546686E-2</v>
      </c>
      <c r="U123" s="20">
        <f>('Detalle por mes'!U149/'Detalle por mes'!U132)-1</f>
        <v>-2.2304297342547574E-2</v>
      </c>
    </row>
    <row r="124" spans="2:21" x14ac:dyDescent="0.25">
      <c r="B124" s="15" t="s">
        <v>27</v>
      </c>
      <c r="C124" s="20">
        <f>('Detalle por mes'!C150/'Detalle por mes'!C133)-1</f>
        <v>-7.2104472921540319E-3</v>
      </c>
      <c r="D124" s="20">
        <f>('Detalle por mes'!D150/'Detalle por mes'!D133)-1</f>
        <v>-6.9273685527141415E-3</v>
      </c>
      <c r="E124" s="20">
        <f>('Detalle por mes'!E150/'Detalle por mes'!E133)-1</f>
        <v>0.36054421768707479</v>
      </c>
      <c r="F124" s="20">
        <f>('Detalle por mes'!F150/'Detalle por mes'!F133)-1</f>
        <v>0.36363659480673949</v>
      </c>
      <c r="G124" s="20">
        <f>('Detalle por mes'!G150/'Detalle por mes'!G133)-1</f>
        <v>-1.4178482068390341E-2</v>
      </c>
      <c r="H124" s="20">
        <f>('Detalle por mes'!H150/'Detalle por mes'!H133)-1</f>
        <v>-1.6020307978284132E-2</v>
      </c>
      <c r="I124" s="20">
        <f>('Detalle por mes'!I150/'Detalle por mes'!I133)-1</f>
        <v>0.10757946210268954</v>
      </c>
      <c r="J124" s="20">
        <f>('Detalle por mes'!J150/'Detalle por mes'!J133)-1</f>
        <v>0.12290753798987031</v>
      </c>
      <c r="K124" s="20">
        <f>('Detalle por mes'!K150/'Detalle por mes'!K133)-1</f>
        <v>0.26065773447015839</v>
      </c>
      <c r="L124" s="20">
        <f>('Detalle por mes'!L150/'Detalle por mes'!L133)-1</f>
        <v>0.25400297367696889</v>
      </c>
      <c r="M124" s="20">
        <f>('Detalle por mes'!M150/'Detalle por mes'!M133)-1</f>
        <v>-0.2153846153846154</v>
      </c>
      <c r="N124" s="20">
        <f>('Detalle por mes'!N150/'Detalle por mes'!N133)-1</f>
        <v>-0.21719394902717204</v>
      </c>
      <c r="O124" s="20">
        <f>('Detalle por mes'!O150/'Detalle por mes'!O133)-1</f>
        <v>-9.679466835925099E-2</v>
      </c>
      <c r="P124" s="20">
        <f>('Detalle por mes'!P150/'Detalle por mes'!P133)-1</f>
        <v>-9.7302103843626808E-2</v>
      </c>
      <c r="Q124" s="20"/>
      <c r="R124" s="20"/>
      <c r="S124" s="20">
        <f>('Detalle por mes'!S150/'Detalle por mes'!S133)-1</f>
        <v>-5.2950183894557856E-3</v>
      </c>
      <c r="T124" s="20">
        <f>('Detalle por mes'!T150/'Detalle por mes'!T133)-1</f>
        <v>-1.548294085843327E-2</v>
      </c>
      <c r="U124" s="20">
        <f>('Detalle por mes'!U150/'Detalle por mes'!U133)-1</f>
        <v>-1.5482940858433381E-2</v>
      </c>
    </row>
    <row r="125" spans="2:21" x14ac:dyDescent="0.25">
      <c r="B125" s="15" t="s">
        <v>28</v>
      </c>
      <c r="C125" s="20">
        <f>('Detalle por mes'!C151/'Detalle por mes'!C134)-1</f>
        <v>4.0057885448874231E-4</v>
      </c>
      <c r="D125" s="20">
        <f>('Detalle por mes'!D151/'Detalle por mes'!D134)-1</f>
        <v>6.5195167188893954E-3</v>
      </c>
      <c r="E125" s="20">
        <f>('Detalle por mes'!E151/'Detalle por mes'!E134)-1</f>
        <v>-4.5356371490280822E-2</v>
      </c>
      <c r="F125" s="20">
        <f>('Detalle por mes'!F151/'Detalle por mes'!F134)-1</f>
        <v>-4.2946663515574857E-2</v>
      </c>
      <c r="G125" s="20">
        <f>('Detalle por mes'!G151/'Detalle por mes'!G134)-1</f>
        <v>-3.4862980379438691E-3</v>
      </c>
      <c r="H125" s="20">
        <f>('Detalle por mes'!H151/'Detalle por mes'!H134)-1</f>
        <v>9.3410027110740756E-4</v>
      </c>
      <c r="I125" s="20">
        <f>('Detalle por mes'!I151/'Detalle por mes'!I134)-1</f>
        <v>-2.4216006780481969E-3</v>
      </c>
      <c r="J125" s="20">
        <f>('Detalle por mes'!J151/'Detalle por mes'!J134)-1</f>
        <v>2.409258159635197E-2</v>
      </c>
      <c r="K125" s="20">
        <f>('Detalle por mes'!K151/'Detalle por mes'!K134)-1</f>
        <v>-3.6682027649769577E-2</v>
      </c>
      <c r="L125" s="20">
        <f>('Detalle por mes'!L151/'Detalle por mes'!L134)-1</f>
        <v>-4.7592374893623446E-2</v>
      </c>
      <c r="M125" s="20">
        <f>('Detalle por mes'!M151/'Detalle por mes'!M134)-1</f>
        <v>-0.35800807537012114</v>
      </c>
      <c r="N125" s="20">
        <f>('Detalle por mes'!N151/'Detalle por mes'!N134)-1</f>
        <v>-0.34299009645729106</v>
      </c>
      <c r="O125" s="20">
        <f>('Detalle por mes'!O151/'Detalle por mes'!O134)-1</f>
        <v>-3.2099350899552404E-2</v>
      </c>
      <c r="P125" s="20">
        <f>('Detalle por mes'!P151/'Detalle por mes'!P134)-1</f>
        <v>-3.1688080851533518E-2</v>
      </c>
      <c r="Q125" s="20">
        <f>('Detalle por mes'!Q151/'Detalle por mes'!Q134)-1</f>
        <v>-0.75</v>
      </c>
      <c r="R125" s="20">
        <f>('Detalle por mes'!R151/'Detalle por mes'!R134)-1</f>
        <v>-0.76119386344378537</v>
      </c>
      <c r="S125" s="20">
        <f>('Detalle por mes'!S151/'Detalle por mes'!S134)-1</f>
        <v>-4.6235509320046164E-3</v>
      </c>
      <c r="T125" s="20">
        <f>('Detalle por mes'!T151/'Detalle por mes'!T134)-1</f>
        <v>-4.2836191289080672E-3</v>
      </c>
      <c r="U125" s="20">
        <f>('Detalle por mes'!U151/'Detalle por mes'!U134)-1</f>
        <v>-4.2836191289095105E-3</v>
      </c>
    </row>
    <row r="126" spans="2:21" x14ac:dyDescent="0.25">
      <c r="B126" s="15" t="s">
        <v>29</v>
      </c>
      <c r="C126" s="20">
        <f>('Detalle por mes'!C152/'Detalle por mes'!C135)-1</f>
        <v>-1.9242891742145218E-2</v>
      </c>
      <c r="D126" s="20">
        <f>('Detalle por mes'!D152/'Detalle por mes'!D135)-1</f>
        <v>-1.9645516171319932E-2</v>
      </c>
      <c r="E126" s="20">
        <f>('Detalle por mes'!E152/'Detalle por mes'!E135)-1</f>
        <v>2.7972027972027913E-2</v>
      </c>
      <c r="F126" s="20">
        <f>('Detalle por mes'!F152/'Detalle por mes'!F135)-1</f>
        <v>2.8352677489765554E-2</v>
      </c>
      <c r="G126" s="20">
        <f>('Detalle por mes'!G152/'Detalle por mes'!G135)-1</f>
        <v>4.0189125295508221E-2</v>
      </c>
      <c r="H126" s="20">
        <f>('Detalle por mes'!H152/'Detalle por mes'!H135)-1</f>
        <v>4.39243369008957E-2</v>
      </c>
      <c r="I126" s="20">
        <f>('Detalle por mes'!I152/'Detalle por mes'!I135)-1</f>
        <v>1.2877442273534712E-2</v>
      </c>
      <c r="J126" s="20">
        <f>('Detalle por mes'!J152/'Detalle por mes'!J135)-1</f>
        <v>3.7362671829478611E-2</v>
      </c>
      <c r="K126" s="20">
        <f>('Detalle por mes'!K152/'Detalle por mes'!K135)-1</f>
        <v>-4.9881235154394354E-2</v>
      </c>
      <c r="L126" s="20">
        <f>('Detalle por mes'!L152/'Detalle por mes'!L135)-1</f>
        <v>-4.8742747619187177E-2</v>
      </c>
      <c r="M126" s="20">
        <f>('Detalle por mes'!M152/'Detalle por mes'!M135)-1</f>
        <v>-0.44525547445255476</v>
      </c>
      <c r="N126" s="20">
        <f>('Detalle por mes'!N152/'Detalle por mes'!N135)-1</f>
        <v>-0.44525547445255487</v>
      </c>
      <c r="O126" s="20">
        <f>('Detalle por mes'!O152/'Detalle por mes'!O135)-1</f>
        <v>-0.26108029197080296</v>
      </c>
      <c r="P126" s="20">
        <f>('Detalle por mes'!P152/'Detalle por mes'!P135)-1</f>
        <v>-0.26068172111051346</v>
      </c>
      <c r="Q126" s="20"/>
      <c r="R126" s="20"/>
      <c r="S126" s="20">
        <f>('Detalle por mes'!S152/'Detalle por mes'!S135)-1</f>
        <v>-9.7325751171905006E-2</v>
      </c>
      <c r="T126" s="20">
        <f>('Detalle por mes'!T152/'Detalle por mes'!T135)-1</f>
        <v>-0.15649782718412442</v>
      </c>
      <c r="U126" s="20">
        <f>('Detalle por mes'!U152/'Detalle por mes'!U135)-1</f>
        <v>-0.15649782718412486</v>
      </c>
    </row>
    <row r="127" spans="2:21" x14ac:dyDescent="0.25">
      <c r="B127" s="15" t="s">
        <v>30</v>
      </c>
      <c r="C127" s="20">
        <f>('Detalle por mes'!C153/'Detalle por mes'!C136)-1</f>
        <v>7.6636603161734929E-3</v>
      </c>
      <c r="D127" s="20">
        <f>('Detalle por mes'!D153/'Detalle por mes'!D136)-1</f>
        <v>3.6469034703945358E-3</v>
      </c>
      <c r="E127" s="20">
        <f>('Detalle por mes'!E153/'Detalle por mes'!E136)-1</f>
        <v>-0.11487481590574378</v>
      </c>
      <c r="F127" s="20">
        <f>('Detalle por mes'!F153/'Detalle por mes'!F136)-1</f>
        <v>-5.6556142481684391E-2</v>
      </c>
      <c r="G127" s="20">
        <f>('Detalle por mes'!G153/'Detalle por mes'!G136)-1</f>
        <v>-4.9940546967895405E-2</v>
      </c>
      <c r="H127" s="20">
        <f>('Detalle por mes'!H153/'Detalle por mes'!H136)-1</f>
        <v>-3.9227866794682931E-2</v>
      </c>
      <c r="I127" s="20">
        <f>('Detalle por mes'!I153/'Detalle por mes'!I136)-1</f>
        <v>3.3802816901408406E-2</v>
      </c>
      <c r="J127" s="20">
        <f>('Detalle por mes'!J153/'Detalle por mes'!J136)-1</f>
        <v>3.8209763768146887E-2</v>
      </c>
      <c r="K127" s="20">
        <f>('Detalle por mes'!K153/'Detalle por mes'!K136)-1</f>
        <v>-5.9113300492610876E-2</v>
      </c>
      <c r="L127" s="20">
        <f>('Detalle por mes'!L153/'Detalle por mes'!L136)-1</f>
        <v>-6.4205861083734383E-2</v>
      </c>
      <c r="M127" s="20">
        <f>('Detalle por mes'!M153/'Detalle por mes'!M136)-1</f>
        <v>-0.19282511210762332</v>
      </c>
      <c r="N127" s="20">
        <f>('Detalle por mes'!N153/'Detalle por mes'!N136)-1</f>
        <v>-0.18673035302205454</v>
      </c>
      <c r="O127" s="20">
        <f>('Detalle por mes'!O153/'Detalle por mes'!O136)-1</f>
        <v>-4.1401585592639734E-2</v>
      </c>
      <c r="P127" s="20">
        <f>('Detalle por mes'!P153/'Detalle por mes'!P136)-1</f>
        <v>-5.8243668157824557E-2</v>
      </c>
      <c r="Q127" s="20">
        <f>('Detalle por mes'!Q153/'Detalle por mes'!Q136)-1</f>
        <v>0.53674983142279165</v>
      </c>
      <c r="R127" s="20">
        <f>('Detalle por mes'!R153/'Detalle por mes'!R136)-1</f>
        <v>0.84931976429689526</v>
      </c>
      <c r="S127" s="20">
        <f>('Detalle por mes'!S153/'Detalle por mes'!S136)-1</f>
        <v>3.1810321709619949E-3</v>
      </c>
      <c r="T127" s="20">
        <f>('Detalle por mes'!T153/'Detalle por mes'!T136)-1</f>
        <v>2.6590136880799697E-4</v>
      </c>
      <c r="U127" s="20">
        <f>('Detalle por mes'!U153/'Detalle por mes'!U136)-1</f>
        <v>2.6590136880622062E-4</v>
      </c>
    </row>
    <row r="128" spans="2:21" x14ac:dyDescent="0.25">
      <c r="B128" s="15" t="s">
        <v>31</v>
      </c>
      <c r="C128" s="20">
        <f>('Detalle por mes'!C154/'Detalle por mes'!C137)-1</f>
        <v>-8.4307731627674132E-3</v>
      </c>
      <c r="D128" s="20">
        <f>('Detalle por mes'!D154/'Detalle por mes'!D137)-1</f>
        <v>-8.3799312801141612E-3</v>
      </c>
      <c r="E128" s="20">
        <f>('Detalle por mes'!E154/'Detalle por mes'!E137)-1</f>
        <v>0.1373510861948144</v>
      </c>
      <c r="F128" s="20">
        <f>('Detalle por mes'!F154/'Detalle por mes'!F137)-1</f>
        <v>0.14284994837819398</v>
      </c>
      <c r="G128" s="20">
        <f>('Detalle por mes'!G154/'Detalle por mes'!G137)-1</f>
        <v>-3.2053787819560364E-3</v>
      </c>
      <c r="H128" s="20">
        <f>('Detalle por mes'!H154/'Detalle por mes'!H137)-1</f>
        <v>-6.2593443445849717E-3</v>
      </c>
      <c r="I128" s="20">
        <f>('Detalle por mes'!I154/'Detalle por mes'!I137)-1</f>
        <v>-7.5594752834803325E-3</v>
      </c>
      <c r="J128" s="20">
        <f>('Detalle por mes'!J154/'Detalle por mes'!J137)-1</f>
        <v>3.074026218157222E-4</v>
      </c>
      <c r="K128" s="20">
        <f>('Detalle por mes'!K154/'Detalle por mes'!K137)-1</f>
        <v>-3.1527395163758798E-2</v>
      </c>
      <c r="L128" s="20">
        <f>('Detalle por mes'!L154/'Detalle por mes'!L137)-1</f>
        <v>-3.8394965252594671E-2</v>
      </c>
      <c r="M128" s="20">
        <f>('Detalle por mes'!M154/'Detalle por mes'!M137)-1</f>
        <v>-7.2340425531914887E-2</v>
      </c>
      <c r="N128" s="20">
        <f>('Detalle por mes'!N154/'Detalle por mes'!N137)-1</f>
        <v>-5.2231492575088301E-2</v>
      </c>
      <c r="O128" s="20">
        <f>('Detalle por mes'!O154/'Detalle por mes'!O137)-1</f>
        <v>-0.18454545454545457</v>
      </c>
      <c r="P128" s="20">
        <f>('Detalle por mes'!P154/'Detalle por mes'!P137)-1</f>
        <v>-0.18515221681514449</v>
      </c>
      <c r="Q128" s="20"/>
      <c r="R128" s="20"/>
      <c r="S128" s="20">
        <f>('Detalle por mes'!S154/'Detalle por mes'!S137)-1</f>
        <v>-8.4086353218886245E-3</v>
      </c>
      <c r="T128" s="20">
        <f>('Detalle por mes'!T154/'Detalle por mes'!T137)-1</f>
        <v>-8.7259076993982942E-3</v>
      </c>
      <c r="U128" s="20">
        <f>('Detalle por mes'!U154/'Detalle por mes'!U137)-1</f>
        <v>-8.7259076993974061E-3</v>
      </c>
    </row>
    <row r="129" spans="2:21" x14ac:dyDescent="0.25">
      <c r="B129" s="15" t="s">
        <v>32</v>
      </c>
      <c r="C129" s="20">
        <f>('Detalle por mes'!C155/'Detalle por mes'!C138)-1</f>
        <v>4.2476339810718411E-2</v>
      </c>
      <c r="D129" s="20">
        <f>('Detalle por mes'!D155/'Detalle por mes'!D138)-1</f>
        <v>4.2620320047159543E-2</v>
      </c>
      <c r="E129" s="20">
        <f>('Detalle por mes'!E155/'Detalle por mes'!E138)-1</f>
        <v>0.15635179153094469</v>
      </c>
      <c r="F129" s="20">
        <f>('Detalle por mes'!F155/'Detalle por mes'!F138)-1</f>
        <v>0.15909111386280239</v>
      </c>
      <c r="G129" s="20">
        <f>('Detalle por mes'!G155/'Detalle por mes'!G138)-1</f>
        <v>8.8161209068010171E-2</v>
      </c>
      <c r="H129" s="20">
        <f>('Detalle por mes'!H155/'Detalle por mes'!H138)-1</f>
        <v>8.524609268502914E-2</v>
      </c>
      <c r="I129" s="20">
        <f>('Detalle por mes'!I155/'Detalle por mes'!I138)-1</f>
        <v>6.1206120612061099E-2</v>
      </c>
      <c r="J129" s="20">
        <f>('Detalle por mes'!J155/'Detalle por mes'!J138)-1</f>
        <v>9.2309771305070232E-2</v>
      </c>
      <c r="K129" s="20">
        <f>('Detalle por mes'!K155/'Detalle por mes'!K138)-1</f>
        <v>-0.11724915445321304</v>
      </c>
      <c r="L129" s="20">
        <f>('Detalle por mes'!L155/'Detalle por mes'!L138)-1</f>
        <v>-0.11792903859593296</v>
      </c>
      <c r="M129" s="20">
        <f>('Detalle por mes'!M155/'Detalle por mes'!M138)-1</f>
        <v>-0.64231738035264485</v>
      </c>
      <c r="N129" s="20">
        <f>('Detalle por mes'!N155/'Detalle por mes'!N138)-1</f>
        <v>-0.64779565183380627</v>
      </c>
      <c r="O129" s="20">
        <f>('Detalle por mes'!O155/'Detalle por mes'!O138)-1</f>
        <v>-0.1012532981530343</v>
      </c>
      <c r="P129" s="20">
        <f>('Detalle por mes'!P155/'Detalle por mes'!P138)-1</f>
        <v>-0.10072562249310957</v>
      </c>
      <c r="Q129" s="20"/>
      <c r="R129" s="20"/>
      <c r="S129" s="20">
        <f>('Detalle por mes'!S155/'Detalle por mes'!S138)-1</f>
        <v>-9.4180364282536733E-4</v>
      </c>
      <c r="T129" s="20">
        <f>('Detalle por mes'!T155/'Detalle por mes'!T138)-1</f>
        <v>-3.7393317604774157E-2</v>
      </c>
      <c r="U129" s="20">
        <f>('Detalle por mes'!U155/'Detalle por mes'!U138)-1</f>
        <v>-3.7393317604773046E-2</v>
      </c>
    </row>
    <row r="130" spans="2:21" x14ac:dyDescent="0.25">
      <c r="B130" s="15" t="s">
        <v>33</v>
      </c>
      <c r="C130" s="20">
        <f>('Detalle por mes'!C156/'Detalle por mes'!C139)-1</f>
        <v>4.8427753023551956E-2</v>
      </c>
      <c r="D130" s="20">
        <f>('Detalle por mes'!D156/'Detalle por mes'!D139)-1</f>
        <v>4.8342938995300955E-2</v>
      </c>
      <c r="E130" s="20">
        <f>('Detalle por mes'!E156/'Detalle por mes'!E139)-1</f>
        <v>0.19928825622775803</v>
      </c>
      <c r="F130" s="20">
        <f>('Detalle por mes'!F156/'Detalle por mes'!F139)-1</f>
        <v>0.20125932848196526</v>
      </c>
      <c r="G130" s="20">
        <f>('Detalle por mes'!G156/'Detalle por mes'!G139)-1</f>
        <v>0.14487832484436902</v>
      </c>
      <c r="H130" s="20">
        <f>('Detalle por mes'!H156/'Detalle por mes'!H139)-1</f>
        <v>0.14813577728436655</v>
      </c>
      <c r="I130" s="20">
        <f>('Detalle por mes'!I156/'Detalle por mes'!I139)-1</f>
        <v>0.11000585137507324</v>
      </c>
      <c r="J130" s="20">
        <f>('Detalle por mes'!J156/'Detalle por mes'!J139)-1</f>
        <v>0.14480398676766693</v>
      </c>
      <c r="K130" s="20">
        <f>('Detalle por mes'!K156/'Detalle por mes'!K139)-1</f>
        <v>-0.10520361990950222</v>
      </c>
      <c r="L130" s="20">
        <f>('Detalle por mes'!L156/'Detalle por mes'!L139)-1</f>
        <v>-0.10264019552217318</v>
      </c>
      <c r="M130" s="20">
        <f>('Detalle por mes'!M156/'Detalle por mes'!M139)-1</f>
        <v>-0.29946524064171121</v>
      </c>
      <c r="N130" s="20">
        <f>('Detalle por mes'!N156/'Detalle por mes'!N139)-1</f>
        <v>-0.29946524064171121</v>
      </c>
      <c r="O130" s="20">
        <f>('Detalle por mes'!O156/'Detalle por mes'!O139)-1</f>
        <v>-0.20189886697440207</v>
      </c>
      <c r="P130" s="20">
        <f>('Detalle por mes'!P156/'Detalle por mes'!P139)-1</f>
        <v>-0.19931850057906075</v>
      </c>
      <c r="Q130" s="20">
        <f>('Detalle por mes'!Q156/'Detalle por mes'!Q139)-1</f>
        <v>89</v>
      </c>
      <c r="R130" s="20">
        <f>('Detalle por mes'!R156/'Detalle por mes'!R139)-1</f>
        <v>87.352965301070697</v>
      </c>
      <c r="S130" s="20">
        <f>('Detalle por mes'!S156/'Detalle por mes'!S139)-1</f>
        <v>-2.244771960930203E-2</v>
      </c>
      <c r="T130" s="20">
        <f>('Detalle por mes'!T156/'Detalle por mes'!T139)-1</f>
        <v>-7.6574352412576596E-2</v>
      </c>
      <c r="U130" s="20">
        <f>('Detalle por mes'!U156/'Detalle por mes'!U139)-1</f>
        <v>-7.6574352412576041E-2</v>
      </c>
    </row>
    <row r="131" spans="2:21" x14ac:dyDescent="0.25">
      <c r="B131" s="15" t="s">
        <v>0</v>
      </c>
      <c r="C131" s="20">
        <f>('Detalle por mes'!C157/'Detalle por mes'!C140)-1</f>
        <v>-6.347972535302504E-3</v>
      </c>
      <c r="D131" s="20">
        <f>('Detalle por mes'!D157/'Detalle por mes'!D140)-1</f>
        <v>-8.5745811161201946E-3</v>
      </c>
      <c r="E131" s="20">
        <f>('Detalle por mes'!E157/'Detalle por mes'!E140)-1</f>
        <v>0.24848484848484853</v>
      </c>
      <c r="F131" s="20">
        <f>('Detalle por mes'!F157/'Detalle por mes'!F140)-1</f>
        <v>0.24712633499229564</v>
      </c>
      <c r="G131" s="20">
        <f>('Detalle por mes'!G157/'Detalle por mes'!G140)-1</f>
        <v>0.11163187047294421</v>
      </c>
      <c r="H131" s="20">
        <f>('Detalle por mes'!H157/'Detalle por mes'!H140)-1</f>
        <v>0.1081925895841005</v>
      </c>
      <c r="I131" s="20">
        <f>('Detalle por mes'!I157/'Detalle por mes'!I140)-1</f>
        <v>0.13874614594039048</v>
      </c>
      <c r="J131" s="20">
        <f>('Detalle por mes'!J157/'Detalle por mes'!J140)-1</f>
        <v>0.15478348567123379</v>
      </c>
      <c r="K131" s="20">
        <f>('Detalle por mes'!K157/'Detalle por mes'!K140)-1</f>
        <v>2.9086678301337709E-3</v>
      </c>
      <c r="L131" s="20">
        <f>('Detalle por mes'!L157/'Detalle por mes'!L140)-1</f>
        <v>-1.9017279861250791E-2</v>
      </c>
      <c r="M131" s="20">
        <f>('Detalle por mes'!M157/'Detalle por mes'!M140)-1</f>
        <v>-0.21476510067114096</v>
      </c>
      <c r="N131" s="20">
        <f>('Detalle por mes'!N157/'Detalle por mes'!N140)-1</f>
        <v>-0.17971629617372831</v>
      </c>
      <c r="O131" s="20">
        <f>('Detalle por mes'!O157/'Detalle por mes'!O140)-1</f>
        <v>-5.9208612161768981E-2</v>
      </c>
      <c r="P131" s="20">
        <f>('Detalle por mes'!P157/'Detalle por mes'!P140)-1</f>
        <v>-5.9297848083202043E-2</v>
      </c>
      <c r="Q131" s="20"/>
      <c r="R131" s="20"/>
      <c r="S131" s="20">
        <f>('Detalle por mes'!S157/'Detalle por mes'!S140)-1</f>
        <v>-1.0655048536268419E-2</v>
      </c>
      <c r="T131" s="20">
        <f>('Detalle por mes'!T157/'Detalle por mes'!T140)-1</f>
        <v>-2.4365042825753913E-2</v>
      </c>
      <c r="U131" s="20">
        <f>('Detalle por mes'!U157/'Detalle por mes'!U140)-1</f>
        <v>-2.4365042825754246E-2</v>
      </c>
    </row>
    <row r="132" spans="2:21" x14ac:dyDescent="0.25">
      <c r="B132" s="15" t="s">
        <v>34</v>
      </c>
      <c r="C132" s="20">
        <f>('Detalle por mes'!C158/'Detalle por mes'!C141)-1</f>
        <v>2.2776997681481337E-2</v>
      </c>
      <c r="D132" s="20">
        <f>('Detalle por mes'!D158/'Detalle por mes'!D141)-1</f>
        <v>2.1793352958643153E-2</v>
      </c>
      <c r="E132" s="20">
        <f>('Detalle por mes'!E158/'Detalle por mes'!E141)-1</f>
        <v>-3.645833333333337E-2</v>
      </c>
      <c r="F132" s="20">
        <f>('Detalle por mes'!F158/'Detalle por mes'!F141)-1</f>
        <v>3.4356951018203574E-2</v>
      </c>
      <c r="G132" s="20">
        <f>('Detalle por mes'!G158/'Detalle por mes'!G141)-1</f>
        <v>4.3283188176299836E-2</v>
      </c>
      <c r="H132" s="20">
        <f>('Detalle por mes'!H158/'Detalle por mes'!H141)-1</f>
        <v>4.2022692895430147E-2</v>
      </c>
      <c r="I132" s="20">
        <f>('Detalle por mes'!I158/'Detalle por mes'!I141)-1</f>
        <v>3.237704918032791E-2</v>
      </c>
      <c r="J132" s="20">
        <f>('Detalle por mes'!J158/'Detalle por mes'!J141)-1</f>
        <v>-5.3556718121892333E-2</v>
      </c>
      <c r="K132" s="20">
        <f>('Detalle por mes'!K158/'Detalle por mes'!K141)-1</f>
        <v>-8.2558139534883668E-2</v>
      </c>
      <c r="L132" s="20">
        <f>('Detalle por mes'!L158/'Detalle por mes'!L141)-1</f>
        <v>-8.6179763190083358E-2</v>
      </c>
      <c r="M132" s="20">
        <f>('Detalle por mes'!M158/'Detalle por mes'!M141)-1</f>
        <v>-0.56781609195402294</v>
      </c>
      <c r="N132" s="20">
        <f>('Detalle por mes'!N158/'Detalle por mes'!N141)-1</f>
        <v>-0.56888316644390513</v>
      </c>
      <c r="O132" s="20">
        <f>('Detalle por mes'!O158/'Detalle por mes'!O141)-1</f>
        <v>-7.0854354937073816E-2</v>
      </c>
      <c r="P132" s="20">
        <f>('Detalle por mes'!P158/'Detalle por mes'!P141)-1</f>
        <v>-6.7526109258254863E-2</v>
      </c>
      <c r="Q132" s="20">
        <f>('Detalle por mes'!Q158/'Detalle por mes'!Q141)-1</f>
        <v>-1</v>
      </c>
      <c r="R132" s="20">
        <f>('Detalle por mes'!R158/'Detalle por mes'!R141)-1</f>
        <v>-1</v>
      </c>
      <c r="S132" s="20">
        <f>('Detalle por mes'!S158/'Detalle por mes'!S141)-1</f>
        <v>-5.7794297629298885E-4</v>
      </c>
      <c r="T132" s="20">
        <f>('Detalle por mes'!T158/'Detalle por mes'!T141)-1</f>
        <v>-2.4255566841827836E-2</v>
      </c>
      <c r="U132" s="20">
        <f>('Detalle por mes'!U158/'Detalle por mes'!U141)-1</f>
        <v>-2.4255566841828946E-2</v>
      </c>
    </row>
    <row r="133" spans="2:21" x14ac:dyDescent="0.25">
      <c r="B133" s="15" t="s">
        <v>35</v>
      </c>
      <c r="C133" s="20">
        <f>('Detalle por mes'!C159/'Detalle por mes'!C142)-1</f>
        <v>8.9000502260170311E-3</v>
      </c>
      <c r="D133" s="20">
        <f>('Detalle por mes'!D159/'Detalle por mes'!D142)-1</f>
        <v>8.1128081853312217E-3</v>
      </c>
      <c r="E133" s="20">
        <f>('Detalle por mes'!E159/'Detalle por mes'!E142)-1</f>
        <v>8.2580645161290267E-2</v>
      </c>
      <c r="F133" s="20">
        <f>('Detalle por mes'!F159/'Detalle por mes'!F142)-1</f>
        <v>8.746845537595993E-2</v>
      </c>
      <c r="G133" s="20">
        <f>('Detalle por mes'!G159/'Detalle por mes'!G142)-1</f>
        <v>8.4326512255452624E-3</v>
      </c>
      <c r="H133" s="20">
        <f>('Detalle por mes'!H159/'Detalle por mes'!H142)-1</f>
        <v>7.3096068627265254E-3</v>
      </c>
      <c r="I133" s="20">
        <f>('Detalle por mes'!I159/'Detalle por mes'!I142)-1</f>
        <v>4.0927503841318602E-2</v>
      </c>
      <c r="J133" s="20">
        <f>('Detalle por mes'!J159/'Detalle por mes'!J142)-1</f>
        <v>4.9068240913988204E-2</v>
      </c>
      <c r="K133" s="20">
        <f>('Detalle por mes'!K159/'Detalle por mes'!K142)-1</f>
        <v>-3.6507936507936489E-2</v>
      </c>
      <c r="L133" s="20">
        <f>('Detalle por mes'!L159/'Detalle por mes'!L142)-1</f>
        <v>-5.6587167050911491E-2</v>
      </c>
      <c r="M133" s="20">
        <f>('Detalle por mes'!M159/'Detalle por mes'!M142)-1</f>
        <v>-0.22038567493112948</v>
      </c>
      <c r="N133" s="20">
        <f>('Detalle por mes'!N159/'Detalle por mes'!N142)-1</f>
        <v>-0.18533348040804976</v>
      </c>
      <c r="O133" s="20">
        <f>('Detalle por mes'!O159/'Detalle por mes'!O142)-1</f>
        <v>-0.16279069767441856</v>
      </c>
      <c r="P133" s="20">
        <f>('Detalle por mes'!P159/'Detalle por mes'!P142)-1</f>
        <v>-0.14573763050737643</v>
      </c>
      <c r="Q133" s="20"/>
      <c r="R133" s="20"/>
      <c r="S133" s="20">
        <f>('Detalle por mes'!S159/'Detalle por mes'!S142)-1</f>
        <v>8.5639431699735535E-3</v>
      </c>
      <c r="T133" s="20">
        <f>('Detalle por mes'!T159/'Detalle por mes'!T142)-1</f>
        <v>6.670291300959752E-3</v>
      </c>
      <c r="U133" s="20">
        <f>('Detalle por mes'!U159/'Detalle por mes'!U142)-1</f>
        <v>6.6702913009615283E-3</v>
      </c>
    </row>
    <row r="134" spans="2:21" x14ac:dyDescent="0.25">
      <c r="B134" s="8" t="s">
        <v>45</v>
      </c>
      <c r="C134" s="32">
        <f>('Detalle por mes'!C163/'Detalle por mes'!C146)-1</f>
        <v>-2.809804222376977E-3</v>
      </c>
      <c r="D134" s="32">
        <f>('Detalle por mes'!D163/'Detalle por mes'!D146)-1</f>
        <v>-1.7205830257776E-3</v>
      </c>
      <c r="E134" s="32">
        <f>('Detalle por mes'!E163/'Detalle por mes'!E146)-1</f>
        <v>-6.6416401963614868E-3</v>
      </c>
      <c r="F134" s="32">
        <f>('Detalle por mes'!F163/'Detalle por mes'!F146)-1</f>
        <v>1.8608187445598556E-2</v>
      </c>
      <c r="G134" s="32">
        <f>('Detalle por mes'!G163/'Detalle por mes'!G146)-1</f>
        <v>1.4291198436518382E-2</v>
      </c>
      <c r="H134" s="32">
        <f>('Detalle por mes'!H163/'Detalle por mes'!H146)-1</f>
        <v>1.5600681628467949E-2</v>
      </c>
      <c r="I134" s="32">
        <f>('Detalle por mes'!I163/'Detalle por mes'!I146)-1</f>
        <v>7.5599163583721651E-3</v>
      </c>
      <c r="J134" s="32">
        <f>('Detalle por mes'!J163/'Detalle por mes'!J146)-1</f>
        <v>2.5488192208530158E-2</v>
      </c>
      <c r="K134" s="32">
        <f>('Detalle por mes'!K163/'Detalle por mes'!K146)-1</f>
        <v>-3.1473002516190229E-2</v>
      </c>
      <c r="L134" s="32">
        <f>('Detalle por mes'!L163/'Detalle por mes'!L146)-1</f>
        <v>-3.9198659442602257E-2</v>
      </c>
      <c r="M134" s="32">
        <f>('Detalle por mes'!M163/'Detalle por mes'!M146)-1</f>
        <v>-0.36782871259950589</v>
      </c>
      <c r="N134" s="32">
        <f>('Detalle por mes'!N163/'Detalle por mes'!N146)-1</f>
        <v>-0.35971300519559268</v>
      </c>
      <c r="O134" s="32">
        <f>('Detalle por mes'!O163/'Detalle por mes'!O146)-1</f>
        <v>-0.11913404988846077</v>
      </c>
      <c r="P134" s="32">
        <f>('Detalle por mes'!P163/'Detalle por mes'!P146)-1</f>
        <v>-0.12294263404734174</v>
      </c>
      <c r="Q134" s="32">
        <f>('Detalle por mes'!Q163/'Detalle por mes'!Q146)-1</f>
        <v>-4.8807542983915653E-2</v>
      </c>
      <c r="R134" s="32">
        <f>('Detalle por mes'!R163/'Detalle por mes'!R146)-1</f>
        <v>-5.0296012338133411E-2</v>
      </c>
      <c r="S134" s="32">
        <f>('Detalle por mes'!S163/'Detalle por mes'!S146)-1</f>
        <v>-1.40472584793635E-2</v>
      </c>
      <c r="T134" s="32">
        <f>('Detalle por mes'!T163/'Detalle por mes'!T146)-1</f>
        <v>-3.0297952316614252E-2</v>
      </c>
      <c r="U134" s="32">
        <f>('Detalle por mes'!U163/'Detalle por mes'!U146)-1</f>
        <v>-3.0297952316614141E-2</v>
      </c>
    </row>
    <row r="135" spans="2:21" x14ac:dyDescent="0.25">
      <c r="B135" s="15" t="s">
        <v>24</v>
      </c>
      <c r="C135" s="20">
        <f>('Detalle por mes'!C164/'Detalle por mes'!C147)-1</f>
        <v>0.10764778834229016</v>
      </c>
      <c r="D135" s="20">
        <f>('Detalle por mes'!D164/'Detalle por mes'!D147)-1</f>
        <v>0.10672026758470188</v>
      </c>
      <c r="E135" s="20">
        <f>('Detalle por mes'!E164/'Detalle por mes'!E147)-1</f>
        <v>0.24463519313304727</v>
      </c>
      <c r="F135" s="20">
        <f>('Detalle por mes'!F164/'Detalle por mes'!F147)-1</f>
        <v>0.24181658709479148</v>
      </c>
      <c r="G135" s="20">
        <f>('Detalle por mes'!G164/'Detalle por mes'!G147)-1</f>
        <v>0.1647887323943662</v>
      </c>
      <c r="H135" s="20">
        <f>('Detalle por mes'!H164/'Detalle por mes'!H147)-1</f>
        <v>0.16370570014354446</v>
      </c>
      <c r="I135" s="20">
        <f>('Detalle por mes'!I164/'Detalle por mes'!I147)-1</f>
        <v>7.5368651010376819E-2</v>
      </c>
      <c r="J135" s="20">
        <f>('Detalle por mes'!J164/'Detalle por mes'!J147)-1</f>
        <v>7.3760474760184547E-2</v>
      </c>
      <c r="K135" s="20">
        <f>('Detalle por mes'!K164/'Detalle por mes'!K147)-1</f>
        <v>-1.3333333333333308E-2</v>
      </c>
      <c r="L135" s="20">
        <f>('Detalle por mes'!L164/'Detalle por mes'!L147)-1</f>
        <v>-1.6317602495779737E-2</v>
      </c>
      <c r="M135" s="20">
        <f>('Detalle por mes'!M164/'Detalle por mes'!M147)-1</f>
        <v>-0.50420168067226889</v>
      </c>
      <c r="N135" s="20">
        <f>('Detalle por mes'!N164/'Detalle por mes'!N147)-1</f>
        <v>-0.50149496000919724</v>
      </c>
      <c r="O135" s="20">
        <f>('Detalle por mes'!O164/'Detalle por mes'!O147)-1</f>
        <v>0.21694792888728465</v>
      </c>
      <c r="P135" s="20">
        <f>('Detalle por mes'!P164/'Detalle por mes'!P147)-1</f>
        <v>0.21850653224437244</v>
      </c>
      <c r="Q135" s="20"/>
      <c r="R135" s="20"/>
      <c r="S135" s="20">
        <f>('Detalle por mes'!S164/'Detalle por mes'!S147)-1</f>
        <v>0.13573035980682202</v>
      </c>
      <c r="T135" s="20">
        <f>('Detalle por mes'!T164/'Detalle por mes'!T147)-1</f>
        <v>0.15983492195969684</v>
      </c>
      <c r="U135" s="20">
        <f>('Detalle por mes'!U164/'Detalle por mes'!U147)-1</f>
        <v>0.15983492195969617</v>
      </c>
    </row>
    <row r="136" spans="2:21" x14ac:dyDescent="0.25">
      <c r="B136" s="15" t="s">
        <v>25</v>
      </c>
      <c r="C136" s="20">
        <f>('Detalle por mes'!C165/'Detalle por mes'!C148)-1</f>
        <v>2.0820343210345094E-2</v>
      </c>
      <c r="D136" s="20">
        <f>('Detalle por mes'!D165/'Detalle por mes'!D148)-1</f>
        <v>2.8043884726550061E-2</v>
      </c>
      <c r="E136" s="20">
        <f>('Detalle por mes'!E165/'Detalle por mes'!E148)-1</f>
        <v>2.1489255372313831E-2</v>
      </c>
      <c r="F136" s="20">
        <f>('Detalle por mes'!F165/'Detalle por mes'!F148)-1</f>
        <v>3.8283251264217499E-2</v>
      </c>
      <c r="G136" s="20">
        <f>('Detalle por mes'!G165/'Detalle por mes'!G148)-1</f>
        <v>7.3367995378393891E-2</v>
      </c>
      <c r="H136" s="20">
        <f>('Detalle por mes'!H165/'Detalle por mes'!H148)-1</f>
        <v>0.10171201873006708</v>
      </c>
      <c r="I136" s="20">
        <f>('Detalle por mes'!I165/'Detalle por mes'!I148)-1</f>
        <v>5.3393374075265454E-2</v>
      </c>
      <c r="J136" s="20">
        <f>('Detalle por mes'!J165/'Detalle por mes'!J148)-1</f>
        <v>7.9185898360008444E-2</v>
      </c>
      <c r="K136" s="20">
        <f>('Detalle por mes'!K165/'Detalle por mes'!K148)-1</f>
        <v>-2.074330164217808E-2</v>
      </c>
      <c r="L136" s="20">
        <f>('Detalle por mes'!L165/'Detalle por mes'!L148)-1</f>
        <v>-4.0714683577077526E-2</v>
      </c>
      <c r="M136" s="20">
        <f>('Detalle por mes'!M165/'Detalle por mes'!M148)-1</f>
        <v>-0.89411764705882357</v>
      </c>
      <c r="N136" s="20">
        <f>('Detalle por mes'!N165/'Detalle por mes'!N148)-1</f>
        <v>-0.89300703518817959</v>
      </c>
      <c r="O136" s="20">
        <f>('Detalle por mes'!O165/'Detalle por mes'!O148)-1</f>
        <v>0.24187522391115213</v>
      </c>
      <c r="P136" s="20">
        <f>('Detalle por mes'!P165/'Detalle por mes'!P148)-1</f>
        <v>0.24163206124059911</v>
      </c>
      <c r="Q136" s="20">
        <f>('Detalle por mes'!Q165/'Detalle por mes'!Q148)-1</f>
        <v>0.45512104283054011</v>
      </c>
      <c r="R136" s="20">
        <f>('Detalle por mes'!R165/'Detalle por mes'!R148)-1</f>
        <v>0.36641128296407</v>
      </c>
      <c r="S136" s="20">
        <f>('Detalle por mes'!S165/'Detalle por mes'!S148)-1</f>
        <v>0.10346161859689862</v>
      </c>
      <c r="T136" s="20">
        <f>('Detalle por mes'!T165/'Detalle por mes'!T148)-1</f>
        <v>0.16167735134251626</v>
      </c>
      <c r="U136" s="20">
        <f>('Detalle por mes'!U165/'Detalle por mes'!U148)-1</f>
        <v>0.16167735134251715</v>
      </c>
    </row>
    <row r="137" spans="2:21" x14ac:dyDescent="0.25">
      <c r="B137" s="15" t="s">
        <v>26</v>
      </c>
      <c r="C137" s="20">
        <f>('Detalle por mes'!C166/'Detalle por mes'!C149)-1</f>
        <v>9.1114268996071113E-2</v>
      </c>
      <c r="D137" s="20">
        <f>('Detalle por mes'!D166/'Detalle por mes'!D149)-1</f>
        <v>9.0267660012499418E-2</v>
      </c>
      <c r="E137" s="20">
        <f>('Detalle por mes'!E166/'Detalle por mes'!E149)-1</f>
        <v>0.22170900692840645</v>
      </c>
      <c r="F137" s="20">
        <f>('Detalle por mes'!F166/'Detalle por mes'!F149)-1</f>
        <v>0.25187218496177444</v>
      </c>
      <c r="G137" s="20">
        <f>('Detalle por mes'!G166/'Detalle por mes'!G149)-1</f>
        <v>9.011373578302706E-2</v>
      </c>
      <c r="H137" s="20">
        <f>('Detalle por mes'!H166/'Detalle por mes'!H149)-1</f>
        <v>8.7183568306637094E-2</v>
      </c>
      <c r="I137" s="20">
        <f>('Detalle por mes'!I166/'Detalle por mes'!I149)-1</f>
        <v>7.5820400426489742E-2</v>
      </c>
      <c r="J137" s="20">
        <f>('Detalle por mes'!J166/'Detalle por mes'!J149)-1</f>
        <v>6.7413523818538268E-2</v>
      </c>
      <c r="K137" s="20">
        <f>('Detalle por mes'!K166/'Detalle por mes'!K149)-1</f>
        <v>3.9924847346171966E-2</v>
      </c>
      <c r="L137" s="20">
        <f>('Detalle por mes'!L166/'Detalle por mes'!L149)-1</f>
        <v>3.6675948416002857E-2</v>
      </c>
      <c r="M137" s="20">
        <f>('Detalle por mes'!M166/'Detalle por mes'!M149)-1</f>
        <v>-0.66101694915254239</v>
      </c>
      <c r="N137" s="20">
        <f>('Detalle por mes'!N166/'Detalle por mes'!N149)-1</f>
        <v>-0.75299488184851038</v>
      </c>
      <c r="O137" s="20">
        <f>('Detalle por mes'!O166/'Detalle por mes'!O149)-1</f>
        <v>-2.013808975834297E-2</v>
      </c>
      <c r="P137" s="20">
        <f>('Detalle por mes'!P166/'Detalle por mes'!P149)-1</f>
        <v>-2.4600418135381497E-2</v>
      </c>
      <c r="Q137" s="20"/>
      <c r="R137" s="20"/>
      <c r="S137" s="20">
        <f>('Detalle por mes'!S166/'Detalle por mes'!S149)-1</f>
        <v>7.8911204685582437E-2</v>
      </c>
      <c r="T137" s="20">
        <f>('Detalle por mes'!T166/'Detalle por mes'!T149)-1</f>
        <v>6.1273334698827453E-2</v>
      </c>
      <c r="U137" s="20">
        <f>('Detalle por mes'!U166/'Detalle por mes'!U149)-1</f>
        <v>6.1273334698828341E-2</v>
      </c>
    </row>
    <row r="138" spans="2:21" x14ac:dyDescent="0.25">
      <c r="B138" s="15" t="s">
        <v>27</v>
      </c>
      <c r="C138" s="20">
        <f>('Detalle por mes'!C167/'Detalle por mes'!C150)-1</f>
        <v>0.11219555086608635</v>
      </c>
      <c r="D138" s="20">
        <f>('Detalle por mes'!D167/'Detalle por mes'!D150)-1</f>
        <v>0.1126136124870265</v>
      </c>
      <c r="E138" s="20">
        <f>('Detalle por mes'!E167/'Detalle por mes'!E150)-1</f>
        <v>0.2350000000000001</v>
      </c>
      <c r="F138" s="20">
        <f>('Detalle por mes'!F167/'Detalle por mes'!F150)-1</f>
        <v>0.22772807118961413</v>
      </c>
      <c r="G138" s="20">
        <f>('Detalle por mes'!G167/'Detalle por mes'!G150)-1</f>
        <v>0.19754653130287658</v>
      </c>
      <c r="H138" s="20">
        <f>('Detalle por mes'!H167/'Detalle por mes'!H150)-1</f>
        <v>0.19656941731877264</v>
      </c>
      <c r="I138" s="20">
        <f>('Detalle por mes'!I167/'Detalle por mes'!I150)-1</f>
        <v>6.2693156732891886E-2</v>
      </c>
      <c r="J138" s="20">
        <f>('Detalle por mes'!J167/'Detalle por mes'!J150)-1</f>
        <v>6.0386789406423613E-2</v>
      </c>
      <c r="K138" s="20">
        <f>('Detalle por mes'!K167/'Detalle por mes'!K150)-1</f>
        <v>-5.6038647342995129E-2</v>
      </c>
      <c r="L138" s="20">
        <f>('Detalle por mes'!L167/'Detalle por mes'!L150)-1</f>
        <v>-5.4585610450396449E-2</v>
      </c>
      <c r="M138" s="20">
        <f>('Detalle por mes'!M167/'Detalle por mes'!M150)-1</f>
        <v>-0.74509803921568629</v>
      </c>
      <c r="N138" s="20">
        <f>('Detalle por mes'!N167/'Detalle por mes'!N150)-1</f>
        <v>-0.74913156014719762</v>
      </c>
      <c r="O138" s="20">
        <f>('Detalle por mes'!O167/'Detalle por mes'!O150)-1</f>
        <v>0.30446240337315533</v>
      </c>
      <c r="P138" s="20">
        <f>('Detalle por mes'!P167/'Detalle por mes'!P150)-1</f>
        <v>0.29727773732121121</v>
      </c>
      <c r="Q138" s="20"/>
      <c r="R138" s="20"/>
      <c r="S138" s="20">
        <f>('Detalle por mes'!S167/'Detalle por mes'!S150)-1</f>
        <v>0.1239443509286835</v>
      </c>
      <c r="T138" s="20">
        <f>('Detalle por mes'!T167/'Detalle por mes'!T150)-1</f>
        <v>0.14404718386688309</v>
      </c>
      <c r="U138" s="20">
        <f>('Detalle por mes'!U167/'Detalle por mes'!U150)-1</f>
        <v>0.14404718386688176</v>
      </c>
    </row>
    <row r="139" spans="2:21" x14ac:dyDescent="0.25">
      <c r="B139" s="15" t="s">
        <v>28</v>
      </c>
      <c r="C139" s="20">
        <f>('Detalle por mes'!C168/'Detalle por mes'!C151)-1</f>
        <v>-1.6759857148010537E-2</v>
      </c>
      <c r="D139" s="20">
        <f>('Detalle por mes'!D168/'Detalle por mes'!D151)-1</f>
        <v>-3.1954749851049957E-2</v>
      </c>
      <c r="E139" s="20">
        <f>('Detalle por mes'!E168/'Detalle por mes'!E151)-1</f>
        <v>0.10678733031674215</v>
      </c>
      <c r="F139" s="20">
        <f>('Detalle por mes'!F168/'Detalle por mes'!F151)-1</f>
        <v>0.11954935482133422</v>
      </c>
      <c r="G139" s="20">
        <f>('Detalle por mes'!G168/'Detalle por mes'!G151)-1</f>
        <v>5.5731836302985949E-2</v>
      </c>
      <c r="H139" s="20">
        <f>('Detalle por mes'!H168/'Detalle por mes'!H151)-1</f>
        <v>4.2878951333100712E-2</v>
      </c>
      <c r="I139" s="20">
        <f>('Detalle por mes'!I168/'Detalle por mes'!I151)-1</f>
        <v>4.2359509649229299E-2</v>
      </c>
      <c r="J139" s="20">
        <f>('Detalle por mes'!J168/'Detalle por mes'!J151)-1</f>
        <v>3.803703654196533E-2</v>
      </c>
      <c r="K139" s="20">
        <f>('Detalle por mes'!K168/'Detalle por mes'!K151)-1</f>
        <v>5.4917719096823525E-2</v>
      </c>
      <c r="L139" s="20">
        <f>('Detalle por mes'!L168/'Detalle por mes'!L151)-1</f>
        <v>5.6619604030132997E-2</v>
      </c>
      <c r="M139" s="20">
        <f>('Detalle por mes'!M168/'Detalle por mes'!M151)-1</f>
        <v>-0.69811320754716988</v>
      </c>
      <c r="N139" s="20">
        <f>('Detalle por mes'!N168/'Detalle por mes'!N151)-1</f>
        <v>-0.70142035861887209</v>
      </c>
      <c r="O139" s="20">
        <f>('Detalle por mes'!O168/'Detalle por mes'!O151)-1</f>
        <v>6.1520088192062783E-2</v>
      </c>
      <c r="P139" s="20">
        <f>('Detalle por mes'!P168/'Detalle por mes'!P151)-1</f>
        <v>6.2632310783687473E-2</v>
      </c>
      <c r="Q139" s="20">
        <f>('Detalle por mes'!Q168/'Detalle por mes'!Q151)-1</f>
        <v>0</v>
      </c>
      <c r="R139" s="20">
        <f>('Detalle por mes'!R168/'Detalle por mes'!R151)-1</f>
        <v>0</v>
      </c>
      <c r="S139" s="20">
        <f>('Detalle por mes'!S168/'Detalle por mes'!S151)-1</f>
        <v>-2.0152880029764564E-3</v>
      </c>
      <c r="T139" s="20">
        <f>('Detalle por mes'!T168/'Detalle por mes'!T151)-1</f>
        <v>-4.3705675439735803E-3</v>
      </c>
      <c r="U139" s="20">
        <f>('Detalle por mes'!U168/'Detalle por mes'!U151)-1</f>
        <v>-4.3705675439738023E-3</v>
      </c>
    </row>
    <row r="140" spans="2:21" x14ac:dyDescent="0.25">
      <c r="B140" s="15" t="s">
        <v>29</v>
      </c>
      <c r="C140" s="20">
        <f>('Detalle por mes'!C169/'Detalle por mes'!C152)-1</f>
        <v>1.2854774872297359E-3</v>
      </c>
      <c r="D140" s="20">
        <f>('Detalle por mes'!D169/'Detalle por mes'!D152)-1</f>
        <v>1.1637233770729338E-3</v>
      </c>
      <c r="E140" s="20">
        <f>('Detalle por mes'!E169/'Detalle por mes'!E152)-1</f>
        <v>0.26530612244897966</v>
      </c>
      <c r="F140" s="20">
        <f>('Detalle por mes'!F169/'Detalle por mes'!F152)-1</f>
        <v>0.26524451139068494</v>
      </c>
      <c r="G140" s="20">
        <f>('Detalle por mes'!G169/'Detalle por mes'!G152)-1</f>
        <v>0.10606060606060597</v>
      </c>
      <c r="H140" s="20">
        <f>('Detalle por mes'!H169/'Detalle por mes'!H152)-1</f>
        <v>0.10600607664230188</v>
      </c>
      <c r="I140" s="20">
        <f>('Detalle por mes'!I169/'Detalle por mes'!I152)-1</f>
        <v>3.5072336694432327E-2</v>
      </c>
      <c r="J140" s="20">
        <f>('Detalle por mes'!J169/'Detalle por mes'!J152)-1</f>
        <v>1.6817385036656196E-2</v>
      </c>
      <c r="K140" s="20">
        <f>('Detalle por mes'!K169/'Detalle por mes'!K152)-1</f>
        <v>0.35125000000000006</v>
      </c>
      <c r="L140" s="20">
        <f>('Detalle por mes'!L169/'Detalle por mes'!L152)-1</f>
        <v>0.36579526939058638</v>
      </c>
      <c r="M140" s="20">
        <f>('Detalle por mes'!M169/'Detalle por mes'!M152)-1</f>
        <v>-0.97368421052631582</v>
      </c>
      <c r="N140" s="20">
        <f>('Detalle por mes'!N169/'Detalle por mes'!N152)-1</f>
        <v>-0.97368421052631582</v>
      </c>
      <c r="O140" s="20">
        <f>('Detalle por mes'!O169/'Detalle por mes'!O152)-1</f>
        <v>0.27896317370001578</v>
      </c>
      <c r="P140" s="20">
        <f>('Detalle por mes'!P169/'Detalle por mes'!P152)-1</f>
        <v>0.27924108886762444</v>
      </c>
      <c r="Q140" s="20"/>
      <c r="R140" s="20"/>
      <c r="S140" s="20">
        <f>('Detalle por mes'!S169/'Detalle por mes'!S152)-1</f>
        <v>8.668539564976796E-2</v>
      </c>
      <c r="T140" s="20">
        <f>('Detalle por mes'!T169/'Detalle por mes'!T152)-1</f>
        <v>0.14786912401050167</v>
      </c>
      <c r="U140" s="20">
        <f>('Detalle por mes'!U169/'Detalle por mes'!U152)-1</f>
        <v>0.14786912401050345</v>
      </c>
    </row>
    <row r="141" spans="2:21" x14ac:dyDescent="0.25">
      <c r="B141" s="15" t="s">
        <v>30</v>
      </c>
      <c r="C141" s="20">
        <f>('Detalle por mes'!C170/'Detalle por mes'!C153)-1</f>
        <v>0.12104489057059165</v>
      </c>
      <c r="D141" s="20">
        <f>('Detalle por mes'!D170/'Detalle por mes'!D153)-1</f>
        <v>0.12763375913149511</v>
      </c>
      <c r="E141" s="20">
        <f>('Detalle por mes'!E170/'Detalle por mes'!E153)-1</f>
        <v>0.2046589018302829</v>
      </c>
      <c r="F141" s="20">
        <f>('Detalle por mes'!F170/'Detalle por mes'!F153)-1</f>
        <v>0.19583137469271139</v>
      </c>
      <c r="G141" s="20">
        <f>('Detalle por mes'!G170/'Detalle por mes'!G153)-1</f>
        <v>0.17146433041301634</v>
      </c>
      <c r="H141" s="20">
        <f>('Detalle por mes'!H170/'Detalle por mes'!H153)-1</f>
        <v>0.16975103575440675</v>
      </c>
      <c r="I141" s="20">
        <f>('Detalle por mes'!I170/'Detalle por mes'!I153)-1</f>
        <v>7.4931880108991766E-2</v>
      </c>
      <c r="J141" s="20">
        <f>('Detalle por mes'!J170/'Detalle por mes'!J153)-1</f>
        <v>6.6591092959638942E-2</v>
      </c>
      <c r="K141" s="20">
        <f>('Detalle por mes'!K170/'Detalle por mes'!K153)-1</f>
        <v>0.22408376963350785</v>
      </c>
      <c r="L141" s="20">
        <f>('Detalle por mes'!L170/'Detalle por mes'!L153)-1</f>
        <v>0.22707002620647865</v>
      </c>
      <c r="M141" s="20">
        <f>('Detalle por mes'!M170/'Detalle por mes'!M153)-1</f>
        <v>-0.57222222222222219</v>
      </c>
      <c r="N141" s="20">
        <f>('Detalle por mes'!N170/'Detalle por mes'!N153)-1</f>
        <v>-0.64255382007965278</v>
      </c>
      <c r="O141" s="20">
        <f>('Detalle por mes'!O170/'Detalle por mes'!O153)-1</f>
        <v>8.8625689197467938E-2</v>
      </c>
      <c r="P141" s="20">
        <f>('Detalle por mes'!P170/'Detalle por mes'!P153)-1</f>
        <v>8.7122725533790524E-2</v>
      </c>
      <c r="Q141" s="20">
        <f>('Detalle por mes'!Q170/'Detalle por mes'!Q153)-1</f>
        <v>-0.29354980254497587</v>
      </c>
      <c r="R141" s="20">
        <f>('Detalle por mes'!R170/'Detalle por mes'!R153)-1</f>
        <v>-0.39500709075857909</v>
      </c>
      <c r="S141" s="20">
        <f>('Detalle por mes'!S170/'Detalle por mes'!S153)-1</f>
        <v>0.10656772825736271</v>
      </c>
      <c r="T141" s="20">
        <f>('Detalle por mes'!T170/'Detalle por mes'!T153)-1</f>
        <v>8.4483084546449483E-2</v>
      </c>
      <c r="U141" s="20">
        <f>('Detalle por mes'!U170/'Detalle por mes'!U153)-1</f>
        <v>8.4483084546450371E-2</v>
      </c>
    </row>
    <row r="142" spans="2:21" x14ac:dyDescent="0.25">
      <c r="B142" s="15" t="s">
        <v>31</v>
      </c>
      <c r="C142" s="20">
        <f>('Detalle por mes'!C171/'Detalle por mes'!C154)-1</f>
        <v>0.11491711208182975</v>
      </c>
      <c r="D142" s="20">
        <f>('Detalle por mes'!D171/'Detalle por mes'!D154)-1</f>
        <v>0.12587975028726595</v>
      </c>
      <c r="E142" s="20">
        <f>('Detalle por mes'!E171/'Detalle por mes'!E154)-1</f>
        <v>0.28650646950092429</v>
      </c>
      <c r="F142" s="20">
        <f>('Detalle por mes'!F171/'Detalle por mes'!F154)-1</f>
        <v>0.32271096470425586</v>
      </c>
      <c r="G142" s="20">
        <f>('Detalle por mes'!G171/'Detalle por mes'!G154)-1</f>
        <v>0.12949019607843137</v>
      </c>
      <c r="H142" s="20">
        <f>('Detalle por mes'!H171/'Detalle por mes'!H154)-1</f>
        <v>0.11830960548031189</v>
      </c>
      <c r="I142" s="20">
        <f>('Detalle por mes'!I171/'Detalle por mes'!I154)-1</f>
        <v>6.489433201403938E-2</v>
      </c>
      <c r="J142" s="20">
        <f>('Detalle por mes'!J171/'Detalle por mes'!J154)-1</f>
        <v>7.6075978629197127E-2</v>
      </c>
      <c r="K142" s="20">
        <f>('Detalle por mes'!K171/'Detalle por mes'!K154)-1</f>
        <v>5.4045512010113761E-2</v>
      </c>
      <c r="L142" s="20">
        <f>('Detalle por mes'!L171/'Detalle por mes'!L154)-1</f>
        <v>4.8413545664973467E-2</v>
      </c>
      <c r="M142" s="20">
        <f>('Detalle por mes'!M171/'Detalle por mes'!M154)-1</f>
        <v>-0.72935779816513757</v>
      </c>
      <c r="N142" s="20">
        <f>('Detalle por mes'!N171/'Detalle por mes'!N154)-1</f>
        <v>-0.67429588239649263</v>
      </c>
      <c r="O142" s="20">
        <f>('Detalle por mes'!O171/'Detalle por mes'!O154)-1</f>
        <v>9.476031215161651E-2</v>
      </c>
      <c r="P142" s="20">
        <f>('Detalle por mes'!P171/'Detalle por mes'!P154)-1</f>
        <v>0.11356441692863517</v>
      </c>
      <c r="Q142" s="20"/>
      <c r="R142" s="20"/>
      <c r="S142" s="20">
        <f>('Detalle por mes'!S171/'Detalle por mes'!S154)-1</f>
        <v>0.11291734498839645</v>
      </c>
      <c r="T142" s="20">
        <f>('Detalle por mes'!T171/'Detalle por mes'!T154)-1</f>
        <v>0.12208764000894945</v>
      </c>
      <c r="U142" s="20">
        <f>('Detalle por mes'!U171/'Detalle por mes'!U154)-1</f>
        <v>0.12208764000894834</v>
      </c>
    </row>
    <row r="143" spans="2:21" x14ac:dyDescent="0.25">
      <c r="B143" s="15" t="s">
        <v>32</v>
      </c>
      <c r="C143" s="20">
        <f>('Detalle por mes'!C172/'Detalle por mes'!C155)-1</f>
        <v>2.9921302140689221E-2</v>
      </c>
      <c r="D143" s="20">
        <f>('Detalle por mes'!D172/'Detalle por mes'!D155)-1</f>
        <v>2.9894606831321724E-2</v>
      </c>
      <c r="E143" s="20">
        <f>('Detalle por mes'!E172/'Detalle por mes'!E155)-1</f>
        <v>0.14647887323943665</v>
      </c>
      <c r="F143" s="20">
        <f>('Detalle por mes'!F172/'Detalle por mes'!F155)-1</f>
        <v>0.14423379734333874</v>
      </c>
      <c r="G143" s="20">
        <f>('Detalle por mes'!G172/'Detalle por mes'!G155)-1</f>
        <v>4.9189814814814881E-2</v>
      </c>
      <c r="H143" s="20">
        <f>('Detalle por mes'!H172/'Detalle por mes'!H155)-1</f>
        <v>4.9251888277114242E-2</v>
      </c>
      <c r="I143" s="20">
        <f>('Detalle por mes'!I172/'Detalle por mes'!I155)-1</f>
        <v>0.1055979643765903</v>
      </c>
      <c r="J143" s="20">
        <f>('Detalle por mes'!J172/'Detalle por mes'!J155)-1</f>
        <v>7.4562055862812171E-2</v>
      </c>
      <c r="K143" s="20">
        <f>('Detalle por mes'!K172/'Detalle por mes'!K155)-1</f>
        <v>7.1519795657726704E-2</v>
      </c>
      <c r="L143" s="20">
        <f>('Detalle por mes'!L172/'Detalle por mes'!L155)-1</f>
        <v>7.1112645227869198E-2</v>
      </c>
      <c r="M143" s="20">
        <f>('Detalle por mes'!M172/'Detalle por mes'!M155)-1</f>
        <v>-0.95774647887323949</v>
      </c>
      <c r="N143" s="20">
        <f>('Detalle por mes'!N172/'Detalle por mes'!N155)-1</f>
        <v>-0.95419875609044169</v>
      </c>
      <c r="O143" s="20">
        <f>('Detalle por mes'!O172/'Detalle por mes'!O155)-1</f>
        <v>0.13563302752293582</v>
      </c>
      <c r="P143" s="20">
        <f>('Detalle por mes'!P172/'Detalle por mes'!P155)-1</f>
        <v>0.13556952146649448</v>
      </c>
      <c r="Q143" s="20"/>
      <c r="R143" s="20"/>
      <c r="S143" s="20">
        <f>('Detalle por mes'!S172/'Detalle por mes'!S155)-1</f>
        <v>5.8126711963288447E-2</v>
      </c>
      <c r="T143" s="20">
        <f>('Detalle por mes'!T172/'Detalle por mes'!T155)-1</f>
        <v>7.8235125769416269E-2</v>
      </c>
      <c r="U143" s="20">
        <f>('Detalle por mes'!U172/'Detalle por mes'!U155)-1</f>
        <v>7.8235125769416491E-2</v>
      </c>
    </row>
    <row r="144" spans="2:21" x14ac:dyDescent="0.25">
      <c r="B144" s="15" t="s">
        <v>33</v>
      </c>
      <c r="C144" s="20">
        <f>('Detalle por mes'!C173/'Detalle por mes'!C156)-1</f>
        <v>1.5882652937319275E-2</v>
      </c>
      <c r="D144" s="20">
        <f>('Detalle por mes'!D173/'Detalle por mes'!D156)-1</f>
        <v>1.5877176640812563E-2</v>
      </c>
      <c r="E144" s="20">
        <f>('Detalle por mes'!E173/'Detalle por mes'!E156)-1</f>
        <v>0.17507418397626107</v>
      </c>
      <c r="F144" s="20">
        <f>('Detalle por mes'!F173/'Detalle por mes'!F156)-1</f>
        <v>0.17260638515227567</v>
      </c>
      <c r="G144" s="20">
        <f>('Detalle por mes'!G173/'Detalle por mes'!G156)-1</f>
        <v>1.3346515076618992E-2</v>
      </c>
      <c r="H144" s="20">
        <f>('Detalle por mes'!H173/'Detalle por mes'!H156)-1</f>
        <v>1.4619687199616482E-2</v>
      </c>
      <c r="I144" s="20">
        <f>('Detalle por mes'!I173/'Detalle por mes'!I156)-1</f>
        <v>1.7395888244596813E-2</v>
      </c>
      <c r="J144" s="20">
        <f>('Detalle por mes'!J173/'Detalle por mes'!J156)-1</f>
        <v>-1.7040639953102343E-2</v>
      </c>
      <c r="K144" s="20">
        <f>('Detalle por mes'!K173/'Detalle por mes'!K156)-1</f>
        <v>0.17319848293299622</v>
      </c>
      <c r="L144" s="20">
        <f>('Detalle por mes'!L173/'Detalle por mes'!L156)-1</f>
        <v>0.17399147729229059</v>
      </c>
      <c r="M144" s="20">
        <f>('Detalle por mes'!M173/'Detalle por mes'!M156)-1</f>
        <v>-0.95419847328244278</v>
      </c>
      <c r="N144" s="20">
        <f>('Detalle por mes'!N173/'Detalle por mes'!N156)-1</f>
        <v>-0.95419847328244278</v>
      </c>
      <c r="O144" s="20">
        <f>('Detalle por mes'!O173/'Detalle por mes'!O156)-1</f>
        <v>4.8110417351298063E-2</v>
      </c>
      <c r="P144" s="20">
        <f>('Detalle por mes'!P173/'Detalle por mes'!P156)-1</f>
        <v>4.7880775787500385E-2</v>
      </c>
      <c r="Q144" s="20">
        <f>('Detalle por mes'!Q173/'Detalle por mes'!Q156)-1</f>
        <v>4.8611111111111107</v>
      </c>
      <c r="R144" s="20">
        <f>('Detalle por mes'!R173/'Detalle por mes'!R156)-1</f>
        <v>4.8475368203759812</v>
      </c>
      <c r="S144" s="20">
        <f>('Detalle por mes'!S173/'Detalle por mes'!S156)-1</f>
        <v>3.8736214798140933E-2</v>
      </c>
      <c r="T144" s="20">
        <f>('Detalle por mes'!T173/'Detalle por mes'!T156)-1</f>
        <v>7.448888166829315E-2</v>
      </c>
      <c r="U144" s="20">
        <f>('Detalle por mes'!U173/'Detalle por mes'!U156)-1</f>
        <v>7.448888166829315E-2</v>
      </c>
    </row>
    <row r="145" spans="2:21" x14ac:dyDescent="0.25">
      <c r="B145" s="15" t="s">
        <v>0</v>
      </c>
      <c r="C145" s="20">
        <f>('Detalle por mes'!C174/'Detalle por mes'!C157)-1</f>
        <v>0.30790960451977401</v>
      </c>
      <c r="D145" s="20">
        <f>('Detalle por mes'!D174/'Detalle por mes'!D157)-1</f>
        <v>0.31226924888500407</v>
      </c>
      <c r="E145" s="20">
        <f>('Detalle por mes'!E174/'Detalle por mes'!E157)-1</f>
        <v>0.23786407766990281</v>
      </c>
      <c r="F145" s="20">
        <f>('Detalle por mes'!F174/'Detalle por mes'!F157)-1</f>
        <v>0.23732714866580307</v>
      </c>
      <c r="G145" s="20">
        <f>('Detalle por mes'!G174/'Detalle por mes'!G157)-1</f>
        <v>0.18627826753545418</v>
      </c>
      <c r="H145" s="20">
        <f>('Detalle por mes'!H174/'Detalle por mes'!H157)-1</f>
        <v>0.18825754114503668</v>
      </c>
      <c r="I145" s="20">
        <f>('Detalle por mes'!I174/'Detalle por mes'!I157)-1</f>
        <v>0.28339350180505418</v>
      </c>
      <c r="J145" s="20">
        <f>('Detalle por mes'!J174/'Detalle por mes'!J157)-1</f>
        <v>0.30171491247822813</v>
      </c>
      <c r="K145" s="20">
        <f>('Detalle por mes'!K174/'Detalle por mes'!K157)-1</f>
        <v>0.14733178654292334</v>
      </c>
      <c r="L145" s="20">
        <f>('Detalle por mes'!L174/'Detalle por mes'!L157)-1</f>
        <v>0.17230424768337227</v>
      </c>
      <c r="M145" s="20">
        <f>('Detalle por mes'!M174/'Detalle por mes'!M157)-1</f>
        <v>-0.77777777777777779</v>
      </c>
      <c r="N145" s="20">
        <f>('Detalle por mes'!N174/'Detalle por mes'!N157)-1</f>
        <v>-0.77516777648177393</v>
      </c>
      <c r="O145" s="20">
        <f>('Detalle por mes'!O174/'Detalle por mes'!O157)-1</f>
        <v>9.1232410700479383E-2</v>
      </c>
      <c r="P145" s="20">
        <f>('Detalle por mes'!P174/'Detalle por mes'!P157)-1</f>
        <v>9.163088041595846E-2</v>
      </c>
      <c r="Q145" s="20"/>
      <c r="R145" s="20"/>
      <c r="S145" s="20">
        <f>('Detalle por mes'!S174/'Detalle por mes'!S157)-1</f>
        <v>0.25283537810191903</v>
      </c>
      <c r="T145" s="20">
        <f>('Detalle por mes'!T174/'Detalle por mes'!T157)-1</f>
        <v>0.20805355684764182</v>
      </c>
      <c r="U145" s="20">
        <f>('Detalle por mes'!U174/'Detalle por mes'!U157)-1</f>
        <v>0.20805355684764115</v>
      </c>
    </row>
    <row r="146" spans="2:21" x14ac:dyDescent="0.25">
      <c r="B146" s="15" t="s">
        <v>34</v>
      </c>
      <c r="C146" s="20">
        <f>('Detalle por mes'!C175/'Detalle por mes'!C158)-1</f>
        <v>0.12993087594387065</v>
      </c>
      <c r="D146" s="20">
        <f>('Detalle por mes'!D175/'Detalle por mes'!D158)-1</f>
        <v>0.13108735285915984</v>
      </c>
      <c r="E146" s="20">
        <f>('Detalle por mes'!E175/'Detalle por mes'!E158)-1</f>
        <v>0.34954954954954953</v>
      </c>
      <c r="F146" s="20">
        <f>('Detalle por mes'!F175/'Detalle por mes'!F158)-1</f>
        <v>0.20523170980440764</v>
      </c>
      <c r="G146" s="20">
        <f>('Detalle por mes'!G175/'Detalle por mes'!G158)-1</f>
        <v>0.10295977738426521</v>
      </c>
      <c r="H146" s="20">
        <f>('Detalle por mes'!H175/'Detalle por mes'!H158)-1</f>
        <v>0.10644501382687865</v>
      </c>
      <c r="I146" s="20">
        <f>('Detalle por mes'!I175/'Detalle por mes'!I158)-1</f>
        <v>5.9944422389837326E-2</v>
      </c>
      <c r="J146" s="20">
        <f>('Detalle por mes'!J175/'Detalle por mes'!J158)-1</f>
        <v>0.11182453005765902</v>
      </c>
      <c r="K146" s="20">
        <f>('Detalle por mes'!K175/'Detalle por mes'!K158)-1</f>
        <v>6.4638783269961975E-2</v>
      </c>
      <c r="L146" s="20">
        <f>('Detalle por mes'!L175/'Detalle por mes'!L158)-1</f>
        <v>6.8822042233678271E-2</v>
      </c>
      <c r="M146" s="20">
        <f>('Detalle por mes'!M175/'Detalle por mes'!M158)-1</f>
        <v>-0.89893617021276595</v>
      </c>
      <c r="N146" s="20">
        <f>('Detalle por mes'!N175/'Detalle por mes'!N158)-1</f>
        <v>-0.89873809243069724</v>
      </c>
      <c r="O146" s="20">
        <f>('Detalle por mes'!O175/'Detalle por mes'!O158)-1</f>
        <v>7.1901664777134666E-2</v>
      </c>
      <c r="P146" s="20">
        <f>('Detalle por mes'!P175/'Detalle por mes'!P158)-1</f>
        <v>7.1414794000182802E-2</v>
      </c>
      <c r="Q146" s="20"/>
      <c r="R146" s="20"/>
      <c r="S146" s="20">
        <f>('Detalle por mes'!S175/'Detalle por mes'!S158)-1</f>
        <v>0.1137165081128888</v>
      </c>
      <c r="T146" s="20">
        <f>('Detalle por mes'!T175/'Detalle por mes'!T158)-1</f>
        <v>0.10010610191736569</v>
      </c>
      <c r="U146" s="20">
        <f>('Detalle por mes'!U175/'Detalle por mes'!U158)-1</f>
        <v>0.10010610191736635</v>
      </c>
    </row>
    <row r="147" spans="2:21" x14ac:dyDescent="0.25">
      <c r="B147" s="15" t="s">
        <v>35</v>
      </c>
      <c r="C147" s="20">
        <f>('Detalle por mes'!C176/'Detalle por mes'!C159)-1</f>
        <v>0.15489134042242481</v>
      </c>
      <c r="D147" s="20">
        <f>('Detalle por mes'!D176/'Detalle por mes'!D159)-1</f>
        <v>0.15663425858653546</v>
      </c>
      <c r="E147" s="20">
        <f>('Detalle por mes'!E176/'Detalle por mes'!E159)-1</f>
        <v>0.64123957091775918</v>
      </c>
      <c r="F147" s="20">
        <f>('Detalle por mes'!F176/'Detalle por mes'!F159)-1</f>
        <v>0.62929246661384131</v>
      </c>
      <c r="G147" s="20">
        <f>('Detalle por mes'!G176/'Detalle por mes'!G159)-1</f>
        <v>0.15754264689485997</v>
      </c>
      <c r="H147" s="20">
        <f>('Detalle por mes'!H176/'Detalle por mes'!H159)-1</f>
        <v>0.15487925876064601</v>
      </c>
      <c r="I147" s="20">
        <f>('Detalle por mes'!I176/'Detalle por mes'!I159)-1</f>
        <v>0.16626409017713373</v>
      </c>
      <c r="J147" s="20">
        <f>('Detalle por mes'!J176/'Detalle por mes'!J159)-1</f>
        <v>0.160212222156912</v>
      </c>
      <c r="K147" s="20">
        <f>('Detalle por mes'!K176/'Detalle por mes'!K159)-1</f>
        <v>0.16062602965403627</v>
      </c>
      <c r="L147" s="20">
        <f>('Detalle por mes'!L176/'Detalle por mes'!L159)-1</f>
        <v>0.12474226380721176</v>
      </c>
      <c r="M147" s="20">
        <f>('Detalle por mes'!M176/'Detalle por mes'!M159)-1</f>
        <v>-0.55830388692579502</v>
      </c>
      <c r="N147" s="20">
        <f>('Detalle por mes'!N176/'Detalle por mes'!N159)-1</f>
        <v>-0.5002612328300271</v>
      </c>
      <c r="O147" s="20">
        <f>('Detalle por mes'!O176/'Detalle por mes'!O159)-1</f>
        <v>8.6538461538461453E-2</v>
      </c>
      <c r="P147" s="20">
        <f>('Detalle por mes'!P176/'Detalle por mes'!P159)-1</f>
        <v>0.10144468343437985</v>
      </c>
      <c r="Q147" s="20"/>
      <c r="R147" s="20"/>
      <c r="S147" s="20">
        <f>('Detalle por mes'!S176/'Detalle por mes'!S159)-1</f>
        <v>0.15571280045932068</v>
      </c>
      <c r="T147" s="20">
        <f>('Detalle por mes'!T176/'Detalle por mes'!T159)-1</f>
        <v>0.15529238091761832</v>
      </c>
      <c r="U147" s="20">
        <f>('Detalle por mes'!U176/'Detalle por mes'!U159)-1</f>
        <v>0.15529238091761832</v>
      </c>
    </row>
    <row r="148" spans="2:21" x14ac:dyDescent="0.25">
      <c r="B148" s="8" t="s">
        <v>44</v>
      </c>
      <c r="C148" s="32">
        <f>('Detalle por mes'!C180/'Detalle por mes'!C163)-1</f>
        <v>9.6506664426059263E-2</v>
      </c>
      <c r="D148" s="32">
        <f>('Detalle por mes'!D180/'Detalle por mes'!D163)-1</f>
        <v>9.7112390185193576E-2</v>
      </c>
      <c r="E148" s="32">
        <f>('Detalle por mes'!E180/'Detalle por mes'!E163)-1</f>
        <v>0.20668604651162781</v>
      </c>
      <c r="F148" s="32">
        <f>('Detalle por mes'!F180/'Detalle por mes'!F163)-1</f>
        <v>0.23228535639772696</v>
      </c>
      <c r="G148" s="32">
        <f>('Detalle por mes'!G180/'Detalle por mes'!G163)-1</f>
        <v>0.11259827618834617</v>
      </c>
      <c r="H148" s="32">
        <f>('Detalle por mes'!H180/'Detalle por mes'!H163)-1</f>
        <v>0.1074953879798104</v>
      </c>
      <c r="I148" s="32">
        <f>('Detalle por mes'!I180/'Detalle por mes'!I163)-1</f>
        <v>7.0208447363619753E-2</v>
      </c>
      <c r="J148" s="32">
        <f>('Detalle por mes'!J180/'Detalle por mes'!J163)-1</f>
        <v>7.2723682176644822E-2</v>
      </c>
      <c r="K148" s="32">
        <f>('Detalle por mes'!K180/'Detalle por mes'!K163)-1</f>
        <v>7.7853492333901153E-2</v>
      </c>
      <c r="L148" s="32">
        <f>('Detalle por mes'!L180/'Detalle por mes'!L163)-1</f>
        <v>7.4484174756984212E-2</v>
      </c>
      <c r="M148" s="32">
        <f>('Detalle por mes'!M180/'Detalle por mes'!M163)-1</f>
        <v>-0.72861485019539729</v>
      </c>
      <c r="N148" s="32">
        <f>('Detalle por mes'!N180/'Detalle por mes'!N163)-1</f>
        <v>-0.72912248987761985</v>
      </c>
      <c r="O148" s="32">
        <f>('Detalle por mes'!O180/'Detalle por mes'!O163)-1</f>
        <v>0.12100701039472317</v>
      </c>
      <c r="P148" s="32">
        <f>('Detalle por mes'!P180/'Detalle por mes'!P163)-1</f>
        <v>0.12046825040523035</v>
      </c>
      <c r="Q148" s="32">
        <f>('Detalle por mes'!Q180/'Detalle por mes'!Q163)-1</f>
        <v>0.27774538386783276</v>
      </c>
      <c r="R148" s="32">
        <f>('Detalle por mes'!R180/'Detalle por mes'!R163)-1</f>
        <v>0.29284521857955803</v>
      </c>
      <c r="S148" s="32">
        <f>('Detalle por mes'!S180/'Detalle por mes'!S163)-1</f>
        <v>9.7782801215702264E-2</v>
      </c>
      <c r="T148" s="32">
        <f>('Detalle por mes'!T180/'Detalle por mes'!T163)-1</f>
        <v>0.40475543032158146</v>
      </c>
      <c r="U148" s="32">
        <f>('Detalle por mes'!U180/'Detalle por mes'!U163)-1</f>
        <v>0.40475543032158123</v>
      </c>
    </row>
    <row r="149" spans="2:21" x14ac:dyDescent="0.25">
      <c r="B149" s="15" t="s">
        <v>24</v>
      </c>
      <c r="C149" s="20">
        <f>('Detalle por mes'!C181/'Detalle por mes'!C164)-1</f>
        <v>-2.6983653056654511E-2</v>
      </c>
      <c r="D149" s="20">
        <f>('Detalle por mes'!D181/'Detalle por mes'!D164)-1</f>
        <v>-2.5751466485926966E-2</v>
      </c>
      <c r="E149" s="20">
        <f>('Detalle por mes'!E181/'Detalle por mes'!E164)-1</f>
        <v>2.7586206896551779E-2</v>
      </c>
      <c r="F149" s="20">
        <f>('Detalle por mes'!F181/'Detalle por mes'!F164)-1</f>
        <v>2.656306189005897E-2</v>
      </c>
      <c r="G149" s="20">
        <f>('Detalle por mes'!G181/'Detalle por mes'!G164)-1</f>
        <v>3.4461910519951733E-2</v>
      </c>
      <c r="H149" s="20">
        <f>('Detalle por mes'!H181/'Detalle por mes'!H164)-1</f>
        <v>3.9014867949340504E-2</v>
      </c>
      <c r="I149" s="20">
        <f>('Detalle por mes'!I181/'Detalle por mes'!I164)-1</f>
        <v>1.0157440325038181E-3</v>
      </c>
      <c r="J149" s="20">
        <f>('Detalle por mes'!J181/'Detalle por mes'!J164)-1</f>
        <v>1.0983486878584525E-2</v>
      </c>
      <c r="K149" s="20">
        <f>('Detalle por mes'!K181/'Detalle por mes'!K164)-1</f>
        <v>0.19369369369369371</v>
      </c>
      <c r="L149" s="20">
        <f>('Detalle por mes'!L181/'Detalle por mes'!L164)-1</f>
        <v>0.19455638913211337</v>
      </c>
      <c r="M149" s="20">
        <f>('Detalle por mes'!M181/'Detalle por mes'!M164)-1</f>
        <v>-0.15254237288135597</v>
      </c>
      <c r="N149" s="20">
        <f>('Detalle por mes'!N181/'Detalle por mes'!N164)-1</f>
        <v>-0.15184839055459021</v>
      </c>
      <c r="O149" s="20">
        <f>('Detalle por mes'!O181/'Detalle por mes'!O164)-1</f>
        <v>-6.2291434927697065E-3</v>
      </c>
      <c r="P149" s="20">
        <f>('Detalle por mes'!P181/'Detalle por mes'!P164)-1</f>
        <v>-6.7829697639344433E-3</v>
      </c>
      <c r="Q149" s="20"/>
      <c r="R149" s="20"/>
      <c r="S149" s="20">
        <f>('Detalle por mes'!S181/'Detalle por mes'!S164)-1</f>
        <v>-1.3803237081728481E-2</v>
      </c>
      <c r="T149" s="20">
        <f>('Detalle por mes'!T181/'Detalle por mes'!T164)-1</f>
        <v>-9.1769486341203299E-3</v>
      </c>
      <c r="U149" s="20">
        <f>('Detalle por mes'!U181/'Detalle por mes'!U164)-1</f>
        <v>-9.1769486341201079E-3</v>
      </c>
    </row>
    <row r="150" spans="2:21" x14ac:dyDescent="0.25">
      <c r="B150" s="15" t="s">
        <v>25</v>
      </c>
      <c r="C150" s="20">
        <f>('Detalle por mes'!C182/'Detalle por mes'!C165)-1</f>
        <v>-1.0383747178329572E-2</v>
      </c>
      <c r="D150" s="20">
        <f>('Detalle por mes'!D182/'Detalle por mes'!D165)-1</f>
        <v>-1.088510933391551E-2</v>
      </c>
      <c r="E150" s="20">
        <f>('Detalle por mes'!E182/'Detalle por mes'!E165)-1</f>
        <v>5.1859099804305364E-2</v>
      </c>
      <c r="F150" s="20">
        <f>('Detalle por mes'!F182/'Detalle por mes'!F165)-1</f>
        <v>6.4347192482448801E-2</v>
      </c>
      <c r="G150" s="20">
        <f>('Detalle por mes'!G182/'Detalle por mes'!G165)-1</f>
        <v>3.0678148546824602E-2</v>
      </c>
      <c r="H150" s="20">
        <f>('Detalle por mes'!H182/'Detalle por mes'!H165)-1</f>
        <v>1.6860231966009831E-2</v>
      </c>
      <c r="I150" s="20">
        <f>('Detalle por mes'!I182/'Detalle por mes'!I165)-1</f>
        <v>1.7709923664122051E-2</v>
      </c>
      <c r="J150" s="20">
        <f>('Detalle por mes'!J182/'Detalle por mes'!J165)-1</f>
        <v>5.3032366281611232E-3</v>
      </c>
      <c r="K150" s="20">
        <f>('Detalle por mes'!K182/'Detalle por mes'!K165)-1</f>
        <v>-2.5595763459841159E-2</v>
      </c>
      <c r="L150" s="20">
        <f>('Detalle por mes'!L182/'Detalle por mes'!L165)-1</f>
        <v>-4.5259431376402204E-2</v>
      </c>
      <c r="M150" s="20">
        <f>('Detalle por mes'!M182/'Detalle por mes'!M165)-1</f>
        <v>-0.11111111111111116</v>
      </c>
      <c r="N150" s="20">
        <f>('Detalle por mes'!N182/'Detalle por mes'!N165)-1</f>
        <v>-0.19607923240543279</v>
      </c>
      <c r="O150" s="20">
        <f>('Detalle por mes'!O182/'Detalle por mes'!O165)-1</f>
        <v>-4.4714609519884596E-2</v>
      </c>
      <c r="P150" s="20">
        <f>('Detalle por mes'!P182/'Detalle por mes'!P165)-1</f>
        <v>-4.0867401669882564E-2</v>
      </c>
      <c r="Q150" s="20">
        <f>('Detalle por mes'!Q182/'Detalle por mes'!Q165)-1</f>
        <v>-0.32403378551318152</v>
      </c>
      <c r="R150" s="20">
        <f>('Detalle por mes'!R182/'Detalle por mes'!R165)-1</f>
        <v>-0.13658066986151352</v>
      </c>
      <c r="S150" s="20">
        <f>('Detalle por mes'!S182/'Detalle por mes'!S165)-1</f>
        <v>-3.4405092655031999E-2</v>
      </c>
      <c r="T150" s="20">
        <f>('Detalle por mes'!T182/'Detalle por mes'!T165)-1</f>
        <v>-3.7628417117075208E-2</v>
      </c>
      <c r="U150" s="20">
        <f>('Detalle por mes'!U182/'Detalle por mes'!U165)-1</f>
        <v>-3.7628417117075541E-2</v>
      </c>
    </row>
    <row r="151" spans="2:21" x14ac:dyDescent="0.25">
      <c r="B151" s="15" t="s">
        <v>26</v>
      </c>
      <c r="C151" s="20">
        <f>('Detalle por mes'!C183/'Detalle por mes'!C166)-1</f>
        <v>-2.1842573439907365E-2</v>
      </c>
      <c r="D151" s="20">
        <f>('Detalle por mes'!D183/'Detalle por mes'!D166)-1</f>
        <v>-2.1247732021440924E-2</v>
      </c>
      <c r="E151" s="20">
        <f>('Detalle por mes'!E183/'Detalle por mes'!E166)-1</f>
        <v>-3.3081285444234387E-2</v>
      </c>
      <c r="F151" s="20">
        <f>('Detalle por mes'!F183/'Detalle por mes'!F166)-1</f>
        <v>-4.0215930395813504E-2</v>
      </c>
      <c r="G151" s="20">
        <f>('Detalle por mes'!G183/'Detalle por mes'!G166)-1</f>
        <v>-3.2102728731941976E-3</v>
      </c>
      <c r="H151" s="20">
        <f>('Detalle por mes'!H183/'Detalle por mes'!H166)-1</f>
        <v>7.3666964551049041E-3</v>
      </c>
      <c r="I151" s="20">
        <f>('Detalle por mes'!I183/'Detalle por mes'!I166)-1</f>
        <v>3.43574496200858E-2</v>
      </c>
      <c r="J151" s="20">
        <f>('Detalle por mes'!J183/'Detalle por mes'!J166)-1</f>
        <v>3.9572476605763462E-2</v>
      </c>
      <c r="K151" s="20">
        <f>('Detalle por mes'!K183/'Detalle por mes'!K166)-1</f>
        <v>1.4001806684733609E-2</v>
      </c>
      <c r="L151" s="20">
        <f>('Detalle por mes'!L183/'Detalle por mes'!L166)-1</f>
        <v>4.9748102687592333E-3</v>
      </c>
      <c r="M151" s="20">
        <f>('Detalle por mes'!M183/'Detalle por mes'!M166)-1</f>
        <v>0.11250000000000004</v>
      </c>
      <c r="N151" s="20">
        <f>('Detalle por mes'!N183/'Detalle por mes'!N166)-1</f>
        <v>6.6596089106442768E-2</v>
      </c>
      <c r="O151" s="20">
        <f>('Detalle por mes'!O183/'Detalle por mes'!O166)-1</f>
        <v>0.19159466487710763</v>
      </c>
      <c r="P151" s="20">
        <f>('Detalle por mes'!P183/'Detalle por mes'!P166)-1</f>
        <v>0.17257471835107574</v>
      </c>
      <c r="Q151" s="20"/>
      <c r="R151" s="20"/>
      <c r="S151" s="20">
        <f>('Detalle por mes'!S183/'Detalle por mes'!S166)-1</f>
        <v>1.2941456935600115E-4</v>
      </c>
      <c r="T151" s="20">
        <f>('Detalle por mes'!T183/'Detalle por mes'!T166)-1</f>
        <v>2.1669601762269286E-2</v>
      </c>
      <c r="U151" s="20">
        <f>('Detalle por mes'!U183/'Detalle por mes'!U166)-1</f>
        <v>2.1669601762269286E-2</v>
      </c>
    </row>
    <row r="152" spans="2:21" x14ac:dyDescent="0.25">
      <c r="B152" s="15" t="s">
        <v>27</v>
      </c>
      <c r="C152" s="20">
        <f>('Detalle por mes'!C184/'Detalle por mes'!C167)-1</f>
        <v>3.8485255751442793E-2</v>
      </c>
      <c r="D152" s="20">
        <f>('Detalle por mes'!D184/'Detalle por mes'!D167)-1</f>
        <v>3.8507641643257706E-2</v>
      </c>
      <c r="E152" s="20">
        <f>('Detalle por mes'!E184/'Detalle por mes'!E167)-1</f>
        <v>5.2631578947368363E-2</v>
      </c>
      <c r="F152" s="20">
        <f>('Detalle por mes'!F184/'Detalle por mes'!F167)-1</f>
        <v>5.8626110492588257E-2</v>
      </c>
      <c r="G152" s="20">
        <f>('Detalle por mes'!G184/'Detalle por mes'!G167)-1</f>
        <v>-7.1352878841398848E-2</v>
      </c>
      <c r="H152" s="20">
        <f>('Detalle por mes'!H184/'Detalle por mes'!H167)-1</f>
        <v>-6.8987655434835204E-2</v>
      </c>
      <c r="I152" s="20">
        <f>('Detalle por mes'!I184/'Detalle por mes'!I167)-1</f>
        <v>-1.3294557540506902E-2</v>
      </c>
      <c r="J152" s="20">
        <f>('Detalle por mes'!J184/'Detalle por mes'!J167)-1</f>
        <v>-1.0166846507252192E-2</v>
      </c>
      <c r="K152" s="20">
        <f>('Detalle por mes'!K184/'Detalle por mes'!K167)-1</f>
        <v>-0.2835209825997953</v>
      </c>
      <c r="L152" s="20">
        <f>('Detalle por mes'!L184/'Detalle por mes'!L167)-1</f>
        <v>-0.27884385811215062</v>
      </c>
      <c r="M152" s="20">
        <f>('Detalle por mes'!M184/'Detalle por mes'!M167)-1</f>
        <v>-0.23076923076923073</v>
      </c>
      <c r="N152" s="20">
        <f>('Detalle por mes'!N184/'Detalle por mes'!N167)-1</f>
        <v>-0.23502155482799336</v>
      </c>
      <c r="O152" s="20">
        <f>('Detalle por mes'!O184/'Detalle por mes'!O167)-1</f>
        <v>0.14127946127946123</v>
      </c>
      <c r="P152" s="20">
        <f>('Detalle por mes'!P184/'Detalle por mes'!P167)-1</f>
        <v>0.14417317065849811</v>
      </c>
      <c r="Q152" s="20"/>
      <c r="R152" s="20"/>
      <c r="S152" s="20">
        <f>('Detalle por mes'!S184/'Detalle por mes'!S167)-1</f>
        <v>3.463813010419603E-2</v>
      </c>
      <c r="T152" s="20">
        <f>('Detalle por mes'!T184/'Detalle por mes'!T167)-1</f>
        <v>4.6969427936922603E-2</v>
      </c>
      <c r="U152" s="20">
        <f>('Detalle por mes'!U184/'Detalle por mes'!U167)-1</f>
        <v>4.6969427936923935E-2</v>
      </c>
    </row>
    <row r="153" spans="2:21" x14ac:dyDescent="0.25">
      <c r="B153" s="15" t="s">
        <v>28</v>
      </c>
      <c r="C153" s="20">
        <f>('Detalle por mes'!C185/'Detalle por mes'!C168)-1</f>
        <v>-0.1213182958864707</v>
      </c>
      <c r="D153" s="20">
        <f>('Detalle por mes'!D185/'Detalle por mes'!D168)-1</f>
        <v>-0.14459633757528745</v>
      </c>
      <c r="E153" s="20">
        <f>('Detalle por mes'!E185/'Detalle por mes'!E168)-1</f>
        <v>-2.3712183156173294E-2</v>
      </c>
      <c r="F153" s="20">
        <f>('Detalle por mes'!F185/'Detalle por mes'!F168)-1</f>
        <v>-2.2827792788431389E-2</v>
      </c>
      <c r="G153" s="20">
        <f>('Detalle por mes'!G185/'Detalle por mes'!G168)-1</f>
        <v>-3.7916152897657263E-2</v>
      </c>
      <c r="H153" s="20">
        <f>('Detalle por mes'!H185/'Detalle por mes'!H168)-1</f>
        <v>-5.4662453105408293E-2</v>
      </c>
      <c r="I153" s="20">
        <f>('Detalle por mes'!I185/'Detalle por mes'!I168)-1</f>
        <v>-4.2695233659370002E-3</v>
      </c>
      <c r="J153" s="20">
        <f>('Detalle por mes'!J185/'Detalle por mes'!J168)-1</f>
        <v>-3.1073957129686747E-2</v>
      </c>
      <c r="K153" s="20">
        <f>('Detalle por mes'!K185/'Detalle por mes'!K168)-1</f>
        <v>4.8975149646290905E-3</v>
      </c>
      <c r="L153" s="20">
        <f>('Detalle por mes'!L185/'Detalle por mes'!L168)-1</f>
        <v>-1.7887863272710747E-2</v>
      </c>
      <c r="M153" s="20">
        <f>('Detalle por mes'!M185/'Detalle por mes'!M168)-1</f>
        <v>-0.72916666666666674</v>
      </c>
      <c r="N153" s="20">
        <f>('Detalle por mes'!N185/'Detalle por mes'!N168)-1</f>
        <v>-0.75741813763857924</v>
      </c>
      <c r="O153" s="20">
        <f>('Detalle por mes'!O185/'Detalle por mes'!O168)-1</f>
        <v>9.136016154622828E-2</v>
      </c>
      <c r="P153" s="20">
        <f>('Detalle por mes'!P185/'Detalle por mes'!P168)-1</f>
        <v>9.0724173099072214E-2</v>
      </c>
      <c r="Q153" s="20">
        <f>('Detalle por mes'!Q185/'Detalle por mes'!Q168)-1</f>
        <v>-1</v>
      </c>
      <c r="R153" s="20">
        <f>('Detalle por mes'!R185/'Detalle por mes'!R168)-1</f>
        <v>-1</v>
      </c>
      <c r="S153" s="20">
        <f>('Detalle por mes'!S185/'Detalle por mes'!S168)-1</f>
        <v>-8.6533003081285531E-2</v>
      </c>
      <c r="T153" s="20">
        <f>('Detalle por mes'!T185/'Detalle por mes'!T168)-1</f>
        <v>-7.7027367183571838E-2</v>
      </c>
      <c r="U153" s="20">
        <f>('Detalle por mes'!U185/'Detalle por mes'!U168)-1</f>
        <v>-7.702736718357106E-2</v>
      </c>
    </row>
    <row r="154" spans="2:21" x14ac:dyDescent="0.25">
      <c r="B154" s="15" t="s">
        <v>29</v>
      </c>
      <c r="C154" s="20">
        <f>('Detalle por mes'!C186/'Detalle por mes'!C169)-1</f>
        <v>-2.5507618500624996E-2</v>
      </c>
      <c r="D154" s="20">
        <f>('Detalle por mes'!D186/'Detalle por mes'!D169)-1</f>
        <v>-2.5725277825298765E-2</v>
      </c>
      <c r="E154" s="20">
        <f>('Detalle por mes'!E186/'Detalle por mes'!E169)-1</f>
        <v>0.12634408602150549</v>
      </c>
      <c r="F154" s="20">
        <f>('Detalle por mes'!F186/'Detalle por mes'!F169)-1</f>
        <v>0.12867839952379456</v>
      </c>
      <c r="G154" s="20">
        <f>('Detalle por mes'!G186/'Detalle por mes'!G169)-1</f>
        <v>-3.013698630136985E-2</v>
      </c>
      <c r="H154" s="20">
        <f>('Detalle por mes'!H186/'Detalle por mes'!H169)-1</f>
        <v>-3.1867072792970297E-2</v>
      </c>
      <c r="I154" s="20">
        <f>('Detalle por mes'!I186/'Detalle por mes'!I169)-1</f>
        <v>1.6941973739941218E-3</v>
      </c>
      <c r="J154" s="20">
        <f>('Detalle por mes'!J186/'Detalle por mes'!J169)-1</f>
        <v>1.4044964017991823E-3</v>
      </c>
      <c r="K154" s="20">
        <f>('Detalle por mes'!K186/'Detalle por mes'!K169)-1</f>
        <v>3.885291396854762E-2</v>
      </c>
      <c r="L154" s="20">
        <f>('Detalle por mes'!L186/'Detalle por mes'!L169)-1</f>
        <v>4.1936008180742945E-2</v>
      </c>
      <c r="M154" s="20">
        <f>('Detalle por mes'!M186/'Detalle por mes'!M169)-1</f>
        <v>2</v>
      </c>
      <c r="N154" s="20">
        <f>('Detalle por mes'!N186/'Detalle por mes'!N169)-1</f>
        <v>2</v>
      </c>
      <c r="O154" s="20">
        <f>('Detalle por mes'!O186/'Detalle por mes'!O169)-1</f>
        <v>-0.18586258032624814</v>
      </c>
      <c r="P154" s="20">
        <f>('Detalle por mes'!P186/'Detalle por mes'!P169)-1</f>
        <v>-0.18490098248203291</v>
      </c>
      <c r="Q154" s="20"/>
      <c r="R154" s="20"/>
      <c r="S154" s="20">
        <f>('Detalle por mes'!S186/'Detalle por mes'!S169)-1</f>
        <v>-7.26610391899567E-2</v>
      </c>
      <c r="T154" s="20">
        <f>('Detalle por mes'!T186/'Detalle por mes'!T169)-1</f>
        <v>-0.1117303919410928</v>
      </c>
      <c r="U154" s="20">
        <f>('Detalle por mes'!U186/'Detalle por mes'!U169)-1</f>
        <v>-0.11173039194109391</v>
      </c>
    </row>
    <row r="155" spans="2:21" x14ac:dyDescent="0.25">
      <c r="B155" s="15" t="s">
        <v>30</v>
      </c>
      <c r="C155" s="20">
        <f>('Detalle por mes'!C187/'Detalle por mes'!C170)-1</f>
        <v>-8.0412209289286607E-2</v>
      </c>
      <c r="D155" s="20">
        <f>('Detalle por mes'!D187/'Detalle por mes'!D170)-1</f>
        <v>-8.476435694343365E-2</v>
      </c>
      <c r="E155" s="20">
        <f>('Detalle por mes'!E187/'Detalle por mes'!E170)-1</f>
        <v>0.10635359116022092</v>
      </c>
      <c r="F155" s="20">
        <f>('Detalle por mes'!F187/'Detalle por mes'!F170)-1</f>
        <v>8.3025425262146069E-2</v>
      </c>
      <c r="G155" s="20">
        <f>('Detalle por mes'!G187/'Detalle por mes'!G170)-1</f>
        <v>2.7421652421652398E-2</v>
      </c>
      <c r="H155" s="20">
        <f>('Detalle por mes'!H187/'Detalle por mes'!H170)-1</f>
        <v>8.1662393581383164E-4</v>
      </c>
      <c r="I155" s="20">
        <f>('Detalle por mes'!I187/'Detalle por mes'!I170)-1</f>
        <v>1.552598225602031E-2</v>
      </c>
      <c r="J155" s="20">
        <f>('Detalle por mes'!J187/'Detalle por mes'!J170)-1</f>
        <v>1.5920947941940433E-2</v>
      </c>
      <c r="K155" s="20">
        <f>('Detalle por mes'!K187/'Detalle por mes'!K170)-1</f>
        <v>2.9940119760478945E-2</v>
      </c>
      <c r="L155" s="20">
        <f>('Detalle por mes'!L187/'Detalle por mes'!L170)-1</f>
        <v>4.6939543465018829E-4</v>
      </c>
      <c r="M155" s="20">
        <f>('Detalle por mes'!M187/'Detalle por mes'!M170)-1</f>
        <v>-0.18181818181818177</v>
      </c>
      <c r="N155" s="20">
        <f>('Detalle por mes'!N187/'Detalle por mes'!N170)-1</f>
        <v>-0.3541125884921158</v>
      </c>
      <c r="O155" s="20">
        <f>('Detalle por mes'!O187/'Detalle por mes'!O170)-1</f>
        <v>0.21323391483774157</v>
      </c>
      <c r="P155" s="20">
        <f>('Detalle por mes'!P187/'Detalle por mes'!P170)-1</f>
        <v>0.23951637687748417</v>
      </c>
      <c r="Q155" s="20">
        <f>('Detalle por mes'!Q187/'Detalle por mes'!Q170)-1</f>
        <v>-0.10745341614906834</v>
      </c>
      <c r="R155" s="20">
        <f>('Detalle por mes'!R187/'Detalle por mes'!R170)-1</f>
        <v>2.7470330296486267E-2</v>
      </c>
      <c r="S155" s="20">
        <f>('Detalle por mes'!S187/'Detalle por mes'!S170)-1</f>
        <v>-2.1433450510637608E-2</v>
      </c>
      <c r="T155" s="20">
        <f>('Detalle por mes'!T187/'Detalle por mes'!T170)-1</f>
        <v>4.5507425430833637E-2</v>
      </c>
      <c r="U155" s="20">
        <f>('Detalle por mes'!U187/'Detalle por mes'!U170)-1</f>
        <v>4.5507425430834969E-2</v>
      </c>
    </row>
    <row r="156" spans="2:21" x14ac:dyDescent="0.25">
      <c r="B156" s="15" t="s">
        <v>31</v>
      </c>
      <c r="C156" s="20">
        <f>('Detalle por mes'!C188/'Detalle por mes'!C171)-1</f>
        <v>8.7592018008151307E-3</v>
      </c>
      <c r="D156" s="20">
        <f>('Detalle por mes'!D188/'Detalle por mes'!D171)-1</f>
        <v>1.3016986334733138E-2</v>
      </c>
      <c r="E156" s="20">
        <f>('Detalle por mes'!E188/'Detalle por mes'!E171)-1</f>
        <v>3.400383141762453E-2</v>
      </c>
      <c r="F156" s="20">
        <f>('Detalle por mes'!F188/'Detalle por mes'!F171)-1</f>
        <v>4.0217717296159972E-2</v>
      </c>
      <c r="G156" s="20">
        <f>('Detalle por mes'!G188/'Detalle por mes'!G171)-1</f>
        <v>7.4230956183598318E-2</v>
      </c>
      <c r="H156" s="20">
        <f>('Detalle por mes'!H188/'Detalle por mes'!H171)-1</f>
        <v>7.6853433070673605E-2</v>
      </c>
      <c r="I156" s="20">
        <f>('Detalle por mes'!I188/'Detalle por mes'!I171)-1</f>
        <v>5.9957924263673856E-3</v>
      </c>
      <c r="J156" s="20">
        <f>('Detalle por mes'!J188/'Detalle por mes'!J171)-1</f>
        <v>1.1725631701229755E-2</v>
      </c>
      <c r="K156" s="20">
        <f>('Detalle por mes'!K188/'Detalle por mes'!K171)-1</f>
        <v>4.167916041979014E-2</v>
      </c>
      <c r="L156" s="20">
        <f>('Detalle por mes'!L188/'Detalle por mes'!L171)-1</f>
        <v>6.1530010525237655E-2</v>
      </c>
      <c r="M156" s="20">
        <f>('Detalle por mes'!M188/'Detalle por mes'!M171)-1</f>
        <v>0.15254237288135597</v>
      </c>
      <c r="N156" s="20">
        <f>('Detalle por mes'!N188/'Detalle por mes'!N171)-1</f>
        <v>0.12085027052590691</v>
      </c>
      <c r="O156" s="20">
        <f>('Detalle por mes'!O188/'Detalle por mes'!O171)-1</f>
        <v>8.5539714867617134E-2</v>
      </c>
      <c r="P156" s="20">
        <f>('Detalle por mes'!P188/'Detalle por mes'!P171)-1</f>
        <v>8.6937209683857875E-2</v>
      </c>
      <c r="Q156" s="20"/>
      <c r="R156" s="20"/>
      <c r="S156" s="20">
        <f>('Detalle por mes'!S188/'Detalle por mes'!S171)-1</f>
        <v>1.0330119612655952E-2</v>
      </c>
      <c r="T156" s="20">
        <f>('Detalle por mes'!T188/'Detalle por mes'!T171)-1</f>
        <v>1.5794470869203714E-2</v>
      </c>
      <c r="U156" s="20">
        <f>('Detalle por mes'!U188/'Detalle por mes'!U171)-1</f>
        <v>1.579447086920438E-2</v>
      </c>
    </row>
    <row r="157" spans="2:21" x14ac:dyDescent="0.25">
      <c r="B157" s="15" t="s">
        <v>32</v>
      </c>
      <c r="C157" s="20">
        <f>('Detalle por mes'!C189/'Detalle por mes'!C172)-1</f>
        <v>-8.8929456252444861E-2</v>
      </c>
      <c r="D157" s="20">
        <f>('Detalle por mes'!D189/'Detalle por mes'!D172)-1</f>
        <v>-8.8743664490902652E-2</v>
      </c>
      <c r="E157" s="20">
        <f>('Detalle por mes'!E189/'Detalle por mes'!E172)-1</f>
        <v>-9.3366093366093361E-2</v>
      </c>
      <c r="F157" s="20">
        <f>('Detalle por mes'!F189/'Detalle por mes'!F172)-1</f>
        <v>-9.2216004681241692E-2</v>
      </c>
      <c r="G157" s="20">
        <f>('Detalle por mes'!G189/'Detalle por mes'!G172)-1</f>
        <v>-2.9784886927744059E-2</v>
      </c>
      <c r="H157" s="20">
        <f>('Detalle por mes'!H189/'Detalle por mes'!H172)-1</f>
        <v>-2.5487974373666011E-2</v>
      </c>
      <c r="I157" s="20">
        <f>('Detalle por mes'!I189/'Detalle por mes'!I172)-1</f>
        <v>-7.6716532412735017E-4</v>
      </c>
      <c r="J157" s="20">
        <f>('Detalle por mes'!J189/'Detalle por mes'!J172)-1</f>
        <v>8.1219485891970145E-4</v>
      </c>
      <c r="K157" s="20">
        <f>('Detalle por mes'!K189/'Detalle por mes'!K172)-1</f>
        <v>-2.3837902264600697E-2</v>
      </c>
      <c r="L157" s="20">
        <f>('Detalle por mes'!L189/'Detalle por mes'!L172)-1</f>
        <v>-2.4109596331120531E-2</v>
      </c>
      <c r="M157" s="20">
        <f>('Detalle por mes'!M189/'Detalle por mes'!M172)-1</f>
        <v>-0.66666666666666674</v>
      </c>
      <c r="N157" s="20">
        <f>('Detalle por mes'!N189/'Detalle por mes'!N172)-1</f>
        <v>-0.67646722389718206</v>
      </c>
      <c r="O157" s="20">
        <f>('Detalle por mes'!O189/'Detalle por mes'!O172)-1</f>
        <v>2.0681186583080269E-2</v>
      </c>
      <c r="P157" s="20">
        <f>('Detalle por mes'!P189/'Detalle por mes'!P172)-1</f>
        <v>2.2824848452373869E-2</v>
      </c>
      <c r="Q157" s="20"/>
      <c r="R157" s="20"/>
      <c r="S157" s="20">
        <f>('Detalle por mes'!S189/'Detalle por mes'!S172)-1</f>
        <v>-5.3925029416708736E-2</v>
      </c>
      <c r="T157" s="20">
        <f>('Detalle por mes'!T189/'Detalle por mes'!T172)-1</f>
        <v>-2.7546625414935355E-2</v>
      </c>
      <c r="U157" s="20">
        <f>('Detalle por mes'!U189/'Detalle por mes'!U172)-1</f>
        <v>-2.754662541493591E-2</v>
      </c>
    </row>
    <row r="158" spans="2:21" x14ac:dyDescent="0.25">
      <c r="B158" s="15" t="s">
        <v>33</v>
      </c>
      <c r="C158" s="20">
        <f>('Detalle por mes'!C190/'Detalle por mes'!C173)-1</f>
        <v>-7.6737347899882846E-2</v>
      </c>
      <c r="D158" s="20">
        <f>('Detalle por mes'!D190/'Detalle por mes'!D173)-1</f>
        <v>-7.6835934297465602E-2</v>
      </c>
      <c r="E158" s="20">
        <f>('Detalle por mes'!E190/'Detalle por mes'!E173)-1</f>
        <v>-9.3434343434343425E-2</v>
      </c>
      <c r="F158" s="20">
        <f>('Detalle por mes'!F190/'Detalle por mes'!F173)-1</f>
        <v>-9.4010770050309E-2</v>
      </c>
      <c r="G158" s="20">
        <f>('Detalle por mes'!G190/'Detalle por mes'!G173)-1</f>
        <v>3.0731707317073198E-2</v>
      </c>
      <c r="H158" s="20">
        <f>('Detalle por mes'!H190/'Detalle por mes'!H173)-1</f>
        <v>3.0950532882428883E-2</v>
      </c>
      <c r="I158" s="20">
        <f>('Detalle por mes'!I190/'Detalle por mes'!I173)-1</f>
        <v>5.6476683937823902E-2</v>
      </c>
      <c r="J158" s="20">
        <f>('Detalle por mes'!J190/'Detalle por mes'!J173)-1</f>
        <v>5.9175630396557155E-2</v>
      </c>
      <c r="K158" s="20">
        <f>('Detalle por mes'!K190/'Detalle por mes'!K173)-1</f>
        <v>-9.6982758620689613E-2</v>
      </c>
      <c r="L158" s="20">
        <f>('Detalle por mes'!L190/'Detalle por mes'!L173)-1</f>
        <v>-9.1337584271884431E-2</v>
      </c>
      <c r="M158" s="20">
        <f>('Detalle por mes'!M190/'Detalle por mes'!M173)-1</f>
        <v>-0.16666666666666663</v>
      </c>
      <c r="N158" s="20">
        <f>('Detalle por mes'!N190/'Detalle por mes'!N173)-1</f>
        <v>-0.17646722389718195</v>
      </c>
      <c r="O158" s="20">
        <f>('Detalle por mes'!O190/'Detalle por mes'!O173)-1</f>
        <v>7.945068037875469E-2</v>
      </c>
      <c r="P158" s="20">
        <f>('Detalle por mes'!P190/'Detalle por mes'!P173)-1</f>
        <v>8.0853291941196392E-2</v>
      </c>
      <c r="Q158" s="20">
        <f>('Detalle por mes'!Q190/'Detalle por mes'!Q173)-1</f>
        <v>-0.50900473933649293</v>
      </c>
      <c r="R158" s="20">
        <f>('Detalle por mes'!R190/'Detalle por mes'!R173)-1</f>
        <v>-0.507799175492466</v>
      </c>
      <c r="S158" s="20">
        <f>('Detalle por mes'!S190/'Detalle por mes'!S173)-1</f>
        <v>-3.797764370235257E-2</v>
      </c>
      <c r="T158" s="20">
        <f>('Detalle por mes'!T190/'Detalle por mes'!T173)-1</f>
        <v>-2.0045085113272632E-2</v>
      </c>
      <c r="U158" s="20">
        <f>('Detalle por mes'!U190/'Detalle por mes'!U173)-1</f>
        <v>-2.0045085113272076E-2</v>
      </c>
    </row>
    <row r="159" spans="2:21" x14ac:dyDescent="0.25">
      <c r="B159" s="15" t="s">
        <v>0</v>
      </c>
      <c r="C159" s="20">
        <f>('Detalle por mes'!C191/'Detalle por mes'!C174)-1</f>
        <v>-5.8979896992855663E-3</v>
      </c>
      <c r="D159" s="20">
        <f>('Detalle por mes'!D191/'Detalle por mes'!D174)-1</f>
        <v>-6.4452047433266602E-3</v>
      </c>
      <c r="E159" s="20">
        <f>('Detalle por mes'!E191/'Detalle por mes'!E174)-1</f>
        <v>0.30588235294117649</v>
      </c>
      <c r="F159" s="20">
        <f>('Detalle por mes'!F191/'Detalle por mes'!F174)-1</f>
        <v>0.307262673413224</v>
      </c>
      <c r="G159" s="20">
        <f>('Detalle por mes'!G191/'Detalle por mes'!G174)-1</f>
        <v>5.7189014539579919E-2</v>
      </c>
      <c r="H159" s="20">
        <f>('Detalle por mes'!H191/'Detalle por mes'!H174)-1</f>
        <v>5.9919818801231317E-2</v>
      </c>
      <c r="I159" s="20">
        <f>('Detalle por mes'!I191/'Detalle por mes'!I174)-1</f>
        <v>9.9859353023910025E-2</v>
      </c>
      <c r="J159" s="20">
        <f>('Detalle por mes'!J191/'Detalle por mes'!J174)-1</f>
        <v>0.1095984400033061</v>
      </c>
      <c r="K159" s="20">
        <f>('Detalle por mes'!K191/'Detalle por mes'!K174)-1</f>
        <v>0.15824064711830133</v>
      </c>
      <c r="L159" s="20">
        <f>('Detalle por mes'!L191/'Detalle por mes'!L174)-1</f>
        <v>0.15709664010685942</v>
      </c>
      <c r="M159" s="20">
        <f>('Detalle por mes'!M191/'Detalle por mes'!M174)-1</f>
        <v>-0.19230769230769229</v>
      </c>
      <c r="N159" s="20">
        <f>('Detalle por mes'!N191/'Detalle por mes'!N174)-1</f>
        <v>-0.20185278822197505</v>
      </c>
      <c r="O159" s="20">
        <f>('Detalle por mes'!O191/'Detalle por mes'!O174)-1</f>
        <v>0.10330168626895286</v>
      </c>
      <c r="P159" s="20">
        <f>('Detalle por mes'!P191/'Detalle por mes'!P174)-1</f>
        <v>0.10357545702435655</v>
      </c>
      <c r="Q159" s="20">
        <f>('Detalle por mes'!Q191/'Detalle por mes'!Q174)-1</f>
        <v>-1</v>
      </c>
      <c r="R159" s="20">
        <f>('Detalle por mes'!R191/'Detalle por mes'!R174)-1</f>
        <v>-1</v>
      </c>
      <c r="S159" s="20">
        <f>('Detalle por mes'!S191/'Detalle por mes'!S174)-1</f>
        <v>2.2286355619689058E-2</v>
      </c>
      <c r="T159" s="20">
        <f>('Detalle por mes'!T191/'Detalle por mes'!T174)-1</f>
        <v>4.4056140460791093E-2</v>
      </c>
      <c r="U159" s="20">
        <f>('Detalle por mes'!U191/'Detalle por mes'!U174)-1</f>
        <v>4.4056140460791315E-2</v>
      </c>
    </row>
    <row r="160" spans="2:21" x14ac:dyDescent="0.25">
      <c r="B160" s="15" t="s">
        <v>34</v>
      </c>
      <c r="C160" s="20">
        <f>('Detalle por mes'!C192/'Detalle por mes'!C175)-1</f>
        <v>-9.066120372986719E-2</v>
      </c>
      <c r="D160" s="20">
        <f>('Detalle por mes'!D192/'Detalle por mes'!D175)-1</f>
        <v>-8.9752673658781479E-2</v>
      </c>
      <c r="E160" s="20">
        <f>('Detalle por mes'!E192/'Detalle por mes'!E175)-1</f>
        <v>4.0053404539386328E-3</v>
      </c>
      <c r="F160" s="20">
        <f>('Detalle por mes'!F192/'Detalle por mes'!F175)-1</f>
        <v>-3.5467399057402038E-2</v>
      </c>
      <c r="G160" s="20">
        <f>('Detalle por mes'!G192/'Detalle por mes'!G175)-1</f>
        <v>-9.633027522935822E-3</v>
      </c>
      <c r="H160" s="20">
        <f>('Detalle por mes'!H192/'Detalle por mes'!H175)-1</f>
        <v>-5.9321830978538159E-3</v>
      </c>
      <c r="I160" s="20">
        <f>('Detalle por mes'!I192/'Detalle por mes'!I175)-1</f>
        <v>-1.7977528089887618E-2</v>
      </c>
      <c r="J160" s="20">
        <f>('Detalle por mes'!J192/'Detalle por mes'!J175)-1</f>
        <v>-3.718944774644406E-5</v>
      </c>
      <c r="K160" s="20">
        <f>('Detalle por mes'!K192/'Detalle por mes'!K175)-1</f>
        <v>-5.5357142857142883E-2</v>
      </c>
      <c r="L160" s="20">
        <f>('Detalle por mes'!L192/'Detalle por mes'!L175)-1</f>
        <v>-5.0212232195972262E-2</v>
      </c>
      <c r="M160" s="20">
        <f>('Detalle por mes'!M192/'Detalle por mes'!M175)-1</f>
        <v>1</v>
      </c>
      <c r="N160" s="20">
        <f>('Detalle por mes'!N192/'Detalle por mes'!N175)-1</f>
        <v>0.99377162180581347</v>
      </c>
      <c r="O160" s="20">
        <f>('Detalle por mes'!O192/'Detalle por mes'!O175)-1</f>
        <v>-3.7519483411266985E-2</v>
      </c>
      <c r="P160" s="20">
        <f>('Detalle por mes'!P192/'Detalle por mes'!P175)-1</f>
        <v>-4.2558214352575008E-2</v>
      </c>
      <c r="Q160" s="20"/>
      <c r="R160" s="20"/>
      <c r="S160" s="20">
        <f>('Detalle por mes'!S192/'Detalle por mes'!S175)-1</f>
        <v>-7.3832746227932677E-2</v>
      </c>
      <c r="T160" s="20">
        <f>('Detalle por mes'!T192/'Detalle por mes'!T175)-1</f>
        <v>-6.4500843948035125E-2</v>
      </c>
      <c r="U160" s="20">
        <f>('Detalle por mes'!U192/'Detalle por mes'!U175)-1</f>
        <v>-6.4500843948033459E-2</v>
      </c>
    </row>
    <row r="161" spans="2:21" x14ac:dyDescent="0.25">
      <c r="B161" s="15" t="s">
        <v>35</v>
      </c>
      <c r="C161" s="20">
        <f>('Detalle por mes'!C193/'Detalle por mes'!C176)-1</f>
        <v>-0.1054865537476507</v>
      </c>
      <c r="D161" s="20">
        <f>('Detalle por mes'!D193/'Detalle por mes'!D176)-1</f>
        <v>-0.13649078529160563</v>
      </c>
      <c r="E161" s="20">
        <f>('Detalle por mes'!E193/'Detalle por mes'!E176)-1</f>
        <v>0</v>
      </c>
      <c r="F161" s="20">
        <f>('Detalle por mes'!F193/'Detalle por mes'!F176)-1</f>
        <v>3.0172692986192295E-3</v>
      </c>
      <c r="G161" s="20">
        <f>('Detalle por mes'!G193/'Detalle por mes'!G176)-1</f>
        <v>-3.7565016374494498E-3</v>
      </c>
      <c r="H161" s="20">
        <f>('Detalle por mes'!H193/'Detalle por mes'!H176)-1</f>
        <v>-3.1726509793417956E-2</v>
      </c>
      <c r="I161" s="20">
        <f>('Detalle por mes'!I193/'Detalle por mes'!I176)-1</f>
        <v>2.048095731216204E-2</v>
      </c>
      <c r="J161" s="20">
        <f>('Detalle por mes'!J193/'Detalle por mes'!J176)-1</f>
        <v>2.5110842011900836E-2</v>
      </c>
      <c r="K161" s="20">
        <f>('Detalle por mes'!K193/'Detalle por mes'!K176)-1</f>
        <v>-9.2618878637331425E-2</v>
      </c>
      <c r="L161" s="20">
        <f>('Detalle por mes'!L193/'Detalle por mes'!L176)-1</f>
        <v>-9.3558857377080362E-2</v>
      </c>
      <c r="M161" s="20">
        <f>('Detalle por mes'!M193/'Detalle por mes'!M176)-1</f>
        <v>-0.83199999999999996</v>
      </c>
      <c r="N161" s="20">
        <f>('Detalle por mes'!N193/'Detalle por mes'!N176)-1</f>
        <v>-0.86158255346621604</v>
      </c>
      <c r="O161" s="20">
        <f>('Detalle por mes'!O193/'Detalle por mes'!O176)-1</f>
        <v>-0.16322517207472964</v>
      </c>
      <c r="P161" s="20">
        <f>('Detalle por mes'!P193/'Detalle por mes'!P176)-1</f>
        <v>-0.17518278179200586</v>
      </c>
      <c r="Q161" s="20"/>
      <c r="R161" s="20"/>
      <c r="S161" s="20">
        <f>('Detalle por mes'!S193/'Detalle por mes'!S176)-1</f>
        <v>-9.9624585110153929E-2</v>
      </c>
      <c r="T161" s="20">
        <f>('Detalle por mes'!T193/'Detalle por mes'!T176)-1</f>
        <v>-0.12764926498968543</v>
      </c>
      <c r="U161" s="20">
        <f>('Detalle por mes'!U193/'Detalle por mes'!U176)-1</f>
        <v>-0.12764926498968543</v>
      </c>
    </row>
    <row r="162" spans="2:21" x14ac:dyDescent="0.25">
      <c r="B162" s="8" t="s">
        <v>52</v>
      </c>
      <c r="C162" s="32">
        <f>('Detalle por mes'!C197/'Detalle por mes'!C180)-1</f>
        <v>-4.6720766535931935E-2</v>
      </c>
      <c r="D162" s="32">
        <f>('Detalle por mes'!D197/'Detalle por mes'!D180)-1</f>
        <v>-5.7846089883855645E-2</v>
      </c>
      <c r="E162" s="32">
        <f>('Detalle por mes'!E197/'Detalle por mes'!E180)-1</f>
        <v>1.887095479001033E-2</v>
      </c>
      <c r="F162" s="32">
        <f>('Detalle por mes'!F197/'Detalle por mes'!F180)-1</f>
        <v>1.5602700764308919E-2</v>
      </c>
      <c r="G162" s="32">
        <f>('Detalle por mes'!G197/'Detalle por mes'!G180)-1</f>
        <v>9.4476744186047235E-3</v>
      </c>
      <c r="H162" s="32">
        <f>('Detalle por mes'!H197/'Detalle por mes'!H180)-1</f>
        <v>1.5284335680445515E-3</v>
      </c>
      <c r="I162" s="32">
        <f>('Detalle por mes'!I197/'Detalle por mes'!I180)-1</f>
        <v>8.8755820272128361E-3</v>
      </c>
      <c r="J162" s="32">
        <f>('Detalle por mes'!J197/'Detalle por mes'!J180)-1</f>
        <v>7.2355272905113566E-3</v>
      </c>
      <c r="K162" s="32">
        <f>('Detalle por mes'!K197/'Detalle por mes'!K180)-1</f>
        <v>-1.3078868342026206E-2</v>
      </c>
      <c r="L162" s="32">
        <f>('Detalle por mes'!L197/'Detalle por mes'!L180)-1</f>
        <v>-1.8264512327727078E-2</v>
      </c>
      <c r="M162" s="32">
        <f>('Detalle por mes'!M197/'Detalle por mes'!M180)-1</f>
        <v>-0.32799999999999996</v>
      </c>
      <c r="N162" s="32">
        <f>('Detalle por mes'!N197/'Detalle por mes'!N180)-1</f>
        <v>-0.41100930378782841</v>
      </c>
      <c r="O162" s="32">
        <f>('Detalle por mes'!O197/'Detalle por mes'!O180)-1</f>
        <v>4.7025661563106391E-2</v>
      </c>
      <c r="P162" s="32">
        <f>('Detalle por mes'!P197/'Detalle por mes'!P180)-1</f>
        <v>4.8169108975029573E-2</v>
      </c>
      <c r="Q162" s="32">
        <f>('Detalle por mes'!Q197/'Detalle por mes'!Q180)-1</f>
        <v>-0.30073014907210227</v>
      </c>
      <c r="R162" s="32">
        <f>('Detalle por mes'!R197/'Detalle por mes'!R180)-1</f>
        <v>-0.19658613767006305</v>
      </c>
      <c r="S162" s="32">
        <f>('Detalle por mes'!S197/'Detalle por mes'!S180)-1</f>
        <v>-3.4758437873523063E-2</v>
      </c>
      <c r="T162" s="32">
        <f>('Detalle por mes'!T197/'Detalle por mes'!T180)-1</f>
        <v>-0.24092639361726265</v>
      </c>
      <c r="U162" s="32">
        <f>('Detalle por mes'!U197/'Detalle por mes'!U180)-1</f>
        <v>-0.2409263936172622</v>
      </c>
    </row>
    <row r="163" spans="2:21" x14ac:dyDescent="0.25">
      <c r="B163" s="15" t="s">
        <v>24</v>
      </c>
      <c r="C163" s="20">
        <f>('Detalle por mes'!C198/'Detalle por mes'!C181)-1</f>
        <v>0.25771930497487627</v>
      </c>
      <c r="D163" s="20">
        <f>('Detalle por mes'!D198/'Detalle por mes'!D181)-1</f>
        <v>0.25768501887659601</v>
      </c>
      <c r="E163" s="20">
        <f>('Detalle por mes'!E198/'Detalle por mes'!E181)-1</f>
        <v>-0.22147651006711411</v>
      </c>
      <c r="F163" s="20">
        <f>('Detalle por mes'!F198/'Detalle por mes'!F181)-1</f>
        <v>-0.2197450930949254</v>
      </c>
      <c r="G163" s="20">
        <f>('Detalle por mes'!G198/'Detalle por mes'!G181)-1</f>
        <v>-5.8445353594389626E-3</v>
      </c>
      <c r="H163" s="20">
        <f>('Detalle por mes'!H198/'Detalle por mes'!H181)-1</f>
        <v>-8.2626536221725999E-3</v>
      </c>
      <c r="I163" s="20">
        <f>('Detalle por mes'!I198/'Detalle por mes'!I181)-1</f>
        <v>-2.0801623541349623E-2</v>
      </c>
      <c r="J163" s="20">
        <f>('Detalle por mes'!J198/'Detalle por mes'!J181)-1</f>
        <v>-6.7949444648420787E-3</v>
      </c>
      <c r="K163" s="20">
        <f>('Detalle por mes'!K198/'Detalle por mes'!K181)-1</f>
        <v>-7.547169811320753E-2</v>
      </c>
      <c r="L163" s="20">
        <f>('Detalle por mes'!L198/'Detalle por mes'!L181)-1</f>
        <v>-7.3186178962870274E-2</v>
      </c>
      <c r="M163" s="20">
        <f>('Detalle por mes'!M198/'Detalle por mes'!M181)-1</f>
        <v>-0.28000000000000003</v>
      </c>
      <c r="N163" s="20">
        <f>('Detalle por mes'!N198/'Detalle por mes'!N181)-1</f>
        <v>-0.3191855902301457</v>
      </c>
      <c r="O163" s="20">
        <f>('Detalle por mes'!O198/'Detalle por mes'!O181)-1</f>
        <v>-0.12469218715021269</v>
      </c>
      <c r="P163" s="20">
        <f>('Detalle por mes'!P198/'Detalle por mes'!P181)-1</f>
        <v>-0.12269390913951816</v>
      </c>
      <c r="Q163" s="20"/>
      <c r="R163" s="20"/>
      <c r="S163" s="20">
        <f>('Detalle por mes'!S198/'Detalle por mes'!S181)-1</f>
        <v>0.10964625143914941</v>
      </c>
      <c r="T163" s="20">
        <f>('Detalle por mes'!T198/'Detalle por mes'!T181)-1</f>
        <v>2.3882693342161865E-2</v>
      </c>
      <c r="U163" s="20">
        <f>('Detalle por mes'!U198/'Detalle por mes'!U181)-1</f>
        <v>2.3882693342160755E-2</v>
      </c>
    </row>
    <row r="164" spans="2:21" x14ac:dyDescent="0.25">
      <c r="B164" s="15" t="s">
        <v>25</v>
      </c>
      <c r="C164" s="20">
        <f>('Detalle por mes'!C199/'Detalle por mes'!C182)-1</f>
        <v>0.12344353799914121</v>
      </c>
      <c r="D164" s="20">
        <f>('Detalle por mes'!D199/'Detalle por mes'!D182)-1</f>
        <v>0.13179300997807242</v>
      </c>
      <c r="E164" s="20">
        <f>('Detalle por mes'!E199/'Detalle por mes'!E182)-1</f>
        <v>-0.11023255813953492</v>
      </c>
      <c r="F164" s="20">
        <f>('Detalle por mes'!F199/'Detalle por mes'!F182)-1</f>
        <v>-0.19293363463802971</v>
      </c>
      <c r="G164" s="20">
        <f>('Detalle por mes'!G199/'Detalle por mes'!G182)-1</f>
        <v>-9.9216710182767898E-3</v>
      </c>
      <c r="H164" s="20">
        <f>('Detalle por mes'!H199/'Detalle por mes'!H182)-1</f>
        <v>-1.3114518374607975E-2</v>
      </c>
      <c r="I164" s="20">
        <f>('Detalle por mes'!I199/'Detalle por mes'!I182)-1</f>
        <v>-1.2601260126012592E-2</v>
      </c>
      <c r="J164" s="20">
        <f>('Detalle por mes'!J199/'Detalle por mes'!J182)-1</f>
        <v>-3.1974793846945793E-2</v>
      </c>
      <c r="K164" s="20">
        <f>('Detalle por mes'!K199/'Detalle por mes'!K182)-1</f>
        <v>-3.2608695652173947E-2</v>
      </c>
      <c r="L164" s="20">
        <f>('Detalle por mes'!L199/'Detalle por mes'!L182)-1</f>
        <v>-3.8161153054731001E-3</v>
      </c>
      <c r="M164" s="20">
        <f>('Detalle por mes'!M199/'Detalle por mes'!M182)-1</f>
        <v>-0.5</v>
      </c>
      <c r="N164" s="20">
        <f>('Detalle por mes'!N199/'Detalle por mes'!N182)-1</f>
        <v>-0.45528122014513284</v>
      </c>
      <c r="O164" s="20">
        <f>('Detalle por mes'!O199/'Detalle por mes'!O182)-1</f>
        <v>-0.10245901639344257</v>
      </c>
      <c r="P164" s="20">
        <f>('Detalle por mes'!P199/'Detalle por mes'!P182)-1</f>
        <v>-0.10342137819326269</v>
      </c>
      <c r="Q164" s="20">
        <f>('Detalle por mes'!Q199/'Detalle por mes'!Q182)-1</f>
        <v>0.26656569481257097</v>
      </c>
      <c r="R164" s="20">
        <f>('Detalle por mes'!R199/'Detalle por mes'!R182)-1</f>
        <v>0.28961335304606228</v>
      </c>
      <c r="S164" s="20">
        <f>('Detalle por mes'!S199/'Detalle por mes'!S182)-1</f>
        <v>3.618967805014317E-2</v>
      </c>
      <c r="T164" s="20">
        <f>('Detalle por mes'!T199/'Detalle por mes'!T182)-1</f>
        <v>8.0226832001331072E-3</v>
      </c>
      <c r="U164" s="20">
        <f>('Detalle por mes'!U199/'Detalle por mes'!U182)-1</f>
        <v>8.0226832001337733E-3</v>
      </c>
    </row>
    <row r="165" spans="2:21" x14ac:dyDescent="0.25">
      <c r="B165" s="15" t="s">
        <v>26</v>
      </c>
      <c r="C165" s="20">
        <f>('Detalle por mes'!C200/'Detalle por mes'!C183)-1</f>
        <v>0.14298892186126655</v>
      </c>
      <c r="D165" s="20">
        <f>('Detalle por mes'!D200/'Detalle por mes'!D183)-1</f>
        <v>0.14390459069392292</v>
      </c>
      <c r="E165" s="20">
        <f>('Detalle por mes'!E200/'Detalle por mes'!E183)-1</f>
        <v>-0.1837732160312805</v>
      </c>
      <c r="F165" s="20">
        <f>('Detalle por mes'!F200/'Detalle por mes'!F183)-1</f>
        <v>-0.18144729153318873</v>
      </c>
      <c r="G165" s="20">
        <f>('Detalle por mes'!G200/'Detalle por mes'!G183)-1</f>
        <v>1.0064412238324216E-3</v>
      </c>
      <c r="H165" s="20">
        <f>('Detalle por mes'!H200/'Detalle por mes'!H183)-1</f>
        <v>-5.9052073578191866E-4</v>
      </c>
      <c r="I165" s="20">
        <f>('Detalle por mes'!I200/'Detalle por mes'!I183)-1</f>
        <v>-0.17853720855956567</v>
      </c>
      <c r="J165" s="20">
        <f>('Detalle por mes'!J200/'Detalle por mes'!J183)-1</f>
        <v>-0.18804722911150762</v>
      </c>
      <c r="K165" s="20">
        <f>('Detalle por mes'!K200/'Detalle por mes'!K183)-1</f>
        <v>4.8997772828507813E-2</v>
      </c>
      <c r="L165" s="20">
        <f>('Detalle por mes'!L200/'Detalle por mes'!L183)-1</f>
        <v>5.466168005793004E-2</v>
      </c>
      <c r="M165" s="20">
        <f>('Detalle por mes'!M200/'Detalle por mes'!M183)-1</f>
        <v>-2.2471910112359605E-2</v>
      </c>
      <c r="N165" s="20">
        <f>('Detalle por mes'!N200/'Detalle por mes'!N183)-1</f>
        <v>-0.1111114540667506</v>
      </c>
      <c r="O165" s="20">
        <f>('Detalle por mes'!O200/'Detalle por mes'!O183)-1</f>
        <v>-4.3224216825061612E-2</v>
      </c>
      <c r="P165" s="20">
        <f>('Detalle por mes'!P200/'Detalle por mes'!P183)-1</f>
        <v>-2.8779292511164734E-2</v>
      </c>
      <c r="Q165" s="20"/>
      <c r="R165" s="20"/>
      <c r="S165" s="20">
        <f>('Detalle por mes'!S200/'Detalle por mes'!S183)-1</f>
        <v>9.57884413691652E-2</v>
      </c>
      <c r="T165" s="20">
        <f>('Detalle por mes'!T200/'Detalle por mes'!T183)-1</f>
        <v>7.2004579651349987E-2</v>
      </c>
      <c r="U165" s="20">
        <f>('Detalle por mes'!U200/'Detalle por mes'!U183)-1</f>
        <v>7.2004579651350431E-2</v>
      </c>
    </row>
    <row r="166" spans="2:21" x14ac:dyDescent="0.25">
      <c r="B166" s="15" t="s">
        <v>27</v>
      </c>
      <c r="C166" s="20">
        <f>('Detalle por mes'!C201/'Detalle por mes'!C184)-1</f>
        <v>0.49245573166461121</v>
      </c>
      <c r="D166" s="20">
        <f>('Detalle por mes'!D201/'Detalle por mes'!D184)-1</f>
        <v>0.49333638463870266</v>
      </c>
      <c r="E166" s="20">
        <f>('Detalle por mes'!E201/'Detalle por mes'!E184)-1</f>
        <v>-6.1538461538461542E-2</v>
      </c>
      <c r="F166" s="20">
        <f>('Detalle por mes'!F201/'Detalle por mes'!F184)-1</f>
        <v>-6.1000560707007323E-2</v>
      </c>
      <c r="G166" s="20">
        <f>('Detalle por mes'!G201/'Detalle por mes'!G184)-1</f>
        <v>-7.607455306199995E-4</v>
      </c>
      <c r="H166" s="20">
        <f>('Detalle por mes'!H201/'Detalle por mes'!H184)-1</f>
        <v>-3.3290944583752591E-4</v>
      </c>
      <c r="I166" s="20">
        <f>('Detalle por mes'!I201/'Detalle por mes'!I184)-1</f>
        <v>0.23242105263157886</v>
      </c>
      <c r="J166" s="20">
        <f>('Detalle por mes'!J201/'Detalle por mes'!J184)-1</f>
        <v>0.2288608430951995</v>
      </c>
      <c r="K166" s="20">
        <f>('Detalle por mes'!K201/'Detalle por mes'!K184)-1</f>
        <v>-6.2857142857142834E-2</v>
      </c>
      <c r="L166" s="20">
        <f>('Detalle por mes'!L201/'Detalle por mes'!L184)-1</f>
        <v>-6.3698479889996884E-2</v>
      </c>
      <c r="M166" s="20">
        <f>('Detalle por mes'!M201/'Detalle por mes'!M184)-1</f>
        <v>-9.9999999999999978E-2</v>
      </c>
      <c r="N166" s="20">
        <f>('Detalle por mes'!N201/'Detalle por mes'!N184)-1</f>
        <v>-7.8320874354250059E-2</v>
      </c>
      <c r="O166" s="20">
        <f>('Detalle por mes'!O201/'Detalle por mes'!O184)-1</f>
        <v>1.6285107387302267E-2</v>
      </c>
      <c r="P166" s="20">
        <f>('Detalle por mes'!P201/'Detalle por mes'!P184)-1</f>
        <v>1.2094521906903077E-2</v>
      </c>
      <c r="Q166" s="20">
        <f>('Detalle por mes'!Q201/'Detalle por mes'!Q184)-1</f>
        <v>-1</v>
      </c>
      <c r="R166" s="20">
        <f>('Detalle por mes'!R201/'Detalle por mes'!R184)-1</f>
        <v>-1</v>
      </c>
      <c r="S166" s="20">
        <f>('Detalle por mes'!S201/'Detalle por mes'!S184)-1</f>
        <v>0.40735883604691447</v>
      </c>
      <c r="T166" s="20">
        <f>('Detalle por mes'!T201/'Detalle por mes'!T184)-1</f>
        <v>0.33275523019216524</v>
      </c>
      <c r="U166" s="20">
        <f>('Detalle por mes'!U201/'Detalle por mes'!U184)-1</f>
        <v>0.3327552301921628</v>
      </c>
    </row>
    <row r="167" spans="2:21" x14ac:dyDescent="0.25">
      <c r="B167" s="15" t="s">
        <v>28</v>
      </c>
      <c r="C167" s="20">
        <f>('Detalle por mes'!C202/'Detalle por mes'!C185)-1</f>
        <v>7.5003027177793502E-2</v>
      </c>
      <c r="D167" s="20">
        <f>('Detalle por mes'!D202/'Detalle por mes'!D185)-1</f>
        <v>8.0572232745251382E-2</v>
      </c>
      <c r="E167" s="20">
        <f>('Detalle por mes'!E202/'Detalle por mes'!E185)-1</f>
        <v>-0.12939698492462315</v>
      </c>
      <c r="F167" s="20">
        <f>('Detalle por mes'!F202/'Detalle por mes'!F185)-1</f>
        <v>-0.13283825038899433</v>
      </c>
      <c r="G167" s="20">
        <f>('Detalle por mes'!G202/'Detalle por mes'!G185)-1</f>
        <v>-8.9634732457545607E-2</v>
      </c>
      <c r="H167" s="20">
        <f>('Detalle por mes'!H202/'Detalle por mes'!H185)-1</f>
        <v>-9.041465181905961E-2</v>
      </c>
      <c r="I167" s="20">
        <f>('Detalle por mes'!I202/'Detalle por mes'!I185)-1</f>
        <v>-0.11452405083027983</v>
      </c>
      <c r="J167" s="20">
        <f>('Detalle por mes'!J202/'Detalle por mes'!J185)-1</f>
        <v>-0.16299959089891614</v>
      </c>
      <c r="K167" s="20">
        <f>('Detalle por mes'!K202/'Detalle por mes'!K185)-1</f>
        <v>-0.10938628158844765</v>
      </c>
      <c r="L167" s="20">
        <f>('Detalle por mes'!L202/'Detalle por mes'!L185)-1</f>
        <v>-0.10379735013896041</v>
      </c>
      <c r="M167" s="20">
        <f>('Detalle por mes'!M202/'Detalle por mes'!M185)-1</f>
        <v>-2.5641025641025661E-2</v>
      </c>
      <c r="N167" s="20">
        <f>('Detalle por mes'!N202/'Detalle por mes'!N185)-1</f>
        <v>-3.2091541825346459E-3</v>
      </c>
      <c r="O167" s="20">
        <f>('Detalle por mes'!O202/'Detalle por mes'!O185)-1</f>
        <v>-9.3201522520617419E-2</v>
      </c>
      <c r="P167" s="20">
        <f>('Detalle por mes'!P202/'Detalle por mes'!P185)-1</f>
        <v>-9.4679586153181283E-2</v>
      </c>
      <c r="Q167" s="20"/>
      <c r="R167" s="20"/>
      <c r="S167" s="20">
        <f>('Detalle por mes'!S202/'Detalle por mes'!S185)-1</f>
        <v>2.9260992969199373E-2</v>
      </c>
      <c r="T167" s="20">
        <f>('Detalle por mes'!T202/'Detalle por mes'!T185)-1</f>
        <v>4.3194928655665432E-3</v>
      </c>
      <c r="U167" s="20">
        <f>('Detalle por mes'!U202/'Detalle por mes'!U185)-1</f>
        <v>4.3194928655667653E-3</v>
      </c>
    </row>
    <row r="168" spans="2:21" x14ac:dyDescent="0.25">
      <c r="B168" s="15" t="s">
        <v>29</v>
      </c>
      <c r="C168" s="20">
        <f>('Detalle por mes'!C203/'Detalle por mes'!C186)-1</f>
        <v>0.27083622243794214</v>
      </c>
      <c r="D168" s="20">
        <f>('Detalle por mes'!D203/'Detalle por mes'!D186)-1</f>
        <v>0.27117065451868716</v>
      </c>
      <c r="E168" s="20">
        <f>('Detalle por mes'!E203/'Detalle por mes'!E186)-1</f>
        <v>-0.13603818615751795</v>
      </c>
      <c r="F168" s="20">
        <f>('Detalle por mes'!F203/'Detalle por mes'!F186)-1</f>
        <v>-0.13696778112208785</v>
      </c>
      <c r="G168" s="20">
        <f>('Detalle por mes'!G203/'Detalle por mes'!G186)-1</f>
        <v>2.0480225988700473E-2</v>
      </c>
      <c r="H168" s="20">
        <f>('Detalle por mes'!H203/'Detalle por mes'!H186)-1</f>
        <v>2.2454662830032834E-2</v>
      </c>
      <c r="I168" s="20">
        <f>('Detalle por mes'!I203/'Detalle por mes'!I186)-1</f>
        <v>-1.5644820295983131E-2</v>
      </c>
      <c r="J168" s="20">
        <f>('Detalle por mes'!J203/'Detalle por mes'!J186)-1</f>
        <v>-1.647282709184128E-2</v>
      </c>
      <c r="K168" s="20">
        <f>('Detalle por mes'!K203/'Detalle por mes'!K186)-1</f>
        <v>-0.18254674977738206</v>
      </c>
      <c r="L168" s="20">
        <f>('Detalle por mes'!L203/'Detalle por mes'!L186)-1</f>
        <v>-0.1899148550766826</v>
      </c>
      <c r="M168" s="20">
        <f>('Detalle por mes'!M203/'Detalle por mes'!M186)-1</f>
        <v>-0.5</v>
      </c>
      <c r="N168" s="20">
        <f>('Detalle por mes'!N203/'Detalle por mes'!N186)-1</f>
        <v>-0.5</v>
      </c>
      <c r="O168" s="20">
        <f>('Detalle por mes'!O203/'Detalle por mes'!O186)-1</f>
        <v>-0.10837887067395269</v>
      </c>
      <c r="P168" s="20">
        <f>('Detalle por mes'!P203/'Detalle por mes'!P186)-1</f>
        <v>-0.10824044908552144</v>
      </c>
      <c r="Q168" s="20"/>
      <c r="R168" s="20"/>
      <c r="S168" s="20">
        <f>('Detalle por mes'!S203/'Detalle por mes'!S186)-1</f>
        <v>0.12906291579547613</v>
      </c>
      <c r="T168" s="20">
        <f>('Detalle por mes'!T203/'Detalle por mes'!T186)-1</f>
        <v>4.4047633823075749E-2</v>
      </c>
      <c r="U168" s="20">
        <f>('Detalle por mes'!U203/'Detalle por mes'!U186)-1</f>
        <v>4.4047633823074417E-2</v>
      </c>
    </row>
    <row r="169" spans="2:21" x14ac:dyDescent="0.25">
      <c r="B169" s="15" t="s">
        <v>30</v>
      </c>
      <c r="C169" s="20">
        <f>('Detalle por mes'!C204/'Detalle por mes'!C187)-1</f>
        <v>0.12434304388649742</v>
      </c>
      <c r="D169" s="20">
        <f>('Detalle por mes'!D204/'Detalle por mes'!D187)-1</f>
        <v>0.1349972593355373</v>
      </c>
      <c r="E169" s="20">
        <f>('Detalle por mes'!E204/'Detalle por mes'!E187)-1</f>
        <v>-0.22721598002496879</v>
      </c>
      <c r="F169" s="20">
        <f>('Detalle por mes'!F204/'Detalle por mes'!F187)-1</f>
        <v>-0.26561658969136259</v>
      </c>
      <c r="G169" s="20">
        <f>('Detalle por mes'!G204/'Detalle por mes'!G187)-1</f>
        <v>-7.1057192374350042E-2</v>
      </c>
      <c r="H169" s="20">
        <f>('Detalle por mes'!H204/'Detalle por mes'!H187)-1</f>
        <v>-4.9435509607316352E-2</v>
      </c>
      <c r="I169" s="20">
        <f>('Detalle por mes'!I204/'Detalle por mes'!I187)-1</f>
        <v>-9.0171606864274612E-2</v>
      </c>
      <c r="J169" s="20">
        <f>('Detalle por mes'!J204/'Detalle por mes'!J187)-1</f>
        <v>-8.8562464107029393E-2</v>
      </c>
      <c r="K169" s="20">
        <f>('Detalle por mes'!K204/'Detalle por mes'!K187)-1</f>
        <v>-0.24667774086378735</v>
      </c>
      <c r="L169" s="20">
        <f>('Detalle por mes'!L204/'Detalle por mes'!L187)-1</f>
        <v>-0.21630375067342444</v>
      </c>
      <c r="M169" s="20">
        <f>('Detalle por mes'!M204/'Detalle por mes'!M187)-1</f>
        <v>7.9365079365079305E-2</v>
      </c>
      <c r="N169" s="20">
        <f>('Detalle por mes'!N204/'Detalle por mes'!N187)-1</f>
        <v>0.1402506362298459</v>
      </c>
      <c r="O169" s="20">
        <f>('Detalle por mes'!O204/'Detalle por mes'!O187)-1</f>
        <v>-0.22001468826098725</v>
      </c>
      <c r="P169" s="20">
        <f>('Detalle por mes'!P204/'Detalle por mes'!P187)-1</f>
        <v>-0.23593935718219272</v>
      </c>
      <c r="Q169" s="20">
        <f>('Detalle por mes'!Q204/'Detalle por mes'!Q187)-1</f>
        <v>-0.24773834377174675</v>
      </c>
      <c r="R169" s="20">
        <f>('Detalle por mes'!R204/'Detalle por mes'!R187)-1</f>
        <v>-0.21610993296088465</v>
      </c>
      <c r="S169" s="20">
        <f>('Detalle por mes'!S204/'Detalle por mes'!S187)-1</f>
        <v>2.7078562733564349E-2</v>
      </c>
      <c r="T169" s="20">
        <f>('Detalle por mes'!T204/'Detalle por mes'!T187)-1</f>
        <v>-5.3750148578836643E-2</v>
      </c>
      <c r="U169" s="20">
        <f>('Detalle por mes'!U204/'Detalle por mes'!U187)-1</f>
        <v>-5.3750148578837087E-2</v>
      </c>
    </row>
    <row r="170" spans="2:21" x14ac:dyDescent="0.25">
      <c r="B170" s="15" t="s">
        <v>31</v>
      </c>
      <c r="C170" s="20">
        <f>('Detalle por mes'!C205/'Detalle por mes'!C188)-1</f>
        <v>0.25507999378806123</v>
      </c>
      <c r="D170" s="20">
        <f>('Detalle por mes'!D205/'Detalle por mes'!D188)-1</f>
        <v>0.29039015986484973</v>
      </c>
      <c r="E170" s="20">
        <f>('Detalle por mes'!E205/'Detalle por mes'!E188)-1</f>
        <v>6.6234367762853186E-2</v>
      </c>
      <c r="F170" s="20">
        <f>('Detalle por mes'!F205/'Detalle por mes'!F188)-1</f>
        <v>6.2457770223002029E-2</v>
      </c>
      <c r="G170" s="20">
        <f>('Detalle por mes'!G205/'Detalle por mes'!G188)-1</f>
        <v>0.12915319974143502</v>
      </c>
      <c r="H170" s="20">
        <f>('Detalle por mes'!H205/'Detalle por mes'!H188)-1</f>
        <v>0.13714770747872618</v>
      </c>
      <c r="I170" s="20">
        <f>('Detalle por mes'!I205/'Detalle por mes'!I188)-1</f>
        <v>3.6840821163431015E-2</v>
      </c>
      <c r="J170" s="20">
        <f>('Detalle por mes'!J205/'Detalle por mes'!J188)-1</f>
        <v>3.8272067221867712E-2</v>
      </c>
      <c r="K170" s="20">
        <f>('Detalle por mes'!K205/'Detalle por mes'!K188)-1</f>
        <v>4.8071387449625691E-2</v>
      </c>
      <c r="L170" s="20">
        <f>('Detalle por mes'!L205/'Detalle por mes'!L188)-1</f>
        <v>4.5487369189765925E-2</v>
      </c>
      <c r="M170" s="20">
        <f>('Detalle por mes'!M205/'Detalle por mes'!M188)-1</f>
        <v>0.44117647058823528</v>
      </c>
      <c r="N170" s="20">
        <f>('Detalle por mes'!N205/'Detalle por mes'!N188)-1</f>
        <v>0.4620604003437021</v>
      </c>
      <c r="O170" s="20">
        <f>('Detalle por mes'!O205/'Detalle por mes'!O188)-1</f>
        <v>7.5046904315196894E-2</v>
      </c>
      <c r="P170" s="20">
        <f>('Detalle por mes'!P205/'Detalle por mes'!P188)-1</f>
        <v>7.7228901311480636E-2</v>
      </c>
      <c r="Q170" s="20"/>
      <c r="R170" s="20"/>
      <c r="S170" s="20">
        <f>('Detalle por mes'!S205/'Detalle por mes'!S188)-1</f>
        <v>0.24175577981060448</v>
      </c>
      <c r="T170" s="20">
        <f>('Detalle por mes'!T205/'Detalle por mes'!T188)-1</f>
        <v>0.26956032234292504</v>
      </c>
      <c r="U170" s="20">
        <f>('Detalle por mes'!U205/'Detalle por mes'!U188)-1</f>
        <v>0.26956032234292615</v>
      </c>
    </row>
    <row r="171" spans="2:21" x14ac:dyDescent="0.25">
      <c r="B171" s="15" t="s">
        <v>32</v>
      </c>
      <c r="C171" s="20">
        <f>('Detalle por mes'!C206/'Detalle por mes'!C189)-1</f>
        <v>0.18259625017890357</v>
      </c>
      <c r="D171" s="20">
        <f>('Detalle por mes'!D206/'Detalle por mes'!D189)-1</f>
        <v>0.18265138157423655</v>
      </c>
      <c r="E171" s="20">
        <f>('Detalle por mes'!E206/'Detalle por mes'!E189)-1</f>
        <v>-0.29268292682926833</v>
      </c>
      <c r="F171" s="20">
        <f>('Detalle por mes'!F206/'Detalle por mes'!F189)-1</f>
        <v>-0.29339311011024705</v>
      </c>
      <c r="G171" s="20">
        <f>('Detalle por mes'!G206/'Detalle por mes'!G189)-1</f>
        <v>8.4138715179079115E-2</v>
      </c>
      <c r="H171" s="20">
        <f>('Detalle por mes'!H206/'Detalle por mes'!H189)-1</f>
        <v>8.2707184064643835E-2</v>
      </c>
      <c r="I171" s="20">
        <f>('Detalle por mes'!I206/'Detalle por mes'!I189)-1</f>
        <v>-3.5316698656429946E-2</v>
      </c>
      <c r="J171" s="20">
        <f>('Detalle por mes'!J206/'Detalle por mes'!J189)-1</f>
        <v>-4.6410570712202004E-2</v>
      </c>
      <c r="K171" s="20">
        <f>('Detalle por mes'!K206/'Detalle por mes'!K189)-1</f>
        <v>-2.6862026862026878E-2</v>
      </c>
      <c r="L171" s="20">
        <f>('Detalle por mes'!L206/'Detalle por mes'!L189)-1</f>
        <v>-2.7301933175303716E-2</v>
      </c>
      <c r="M171" s="20">
        <f>('Detalle por mes'!M206/'Detalle por mes'!M189)-1</f>
        <v>1.5</v>
      </c>
      <c r="N171" s="20">
        <f>('Detalle por mes'!N206/'Detalle por mes'!N189)-1</f>
        <v>1.5151461582170591</v>
      </c>
      <c r="O171" s="20">
        <f>('Detalle por mes'!O206/'Detalle por mes'!O189)-1</f>
        <v>-0.15088963464826188</v>
      </c>
      <c r="P171" s="20">
        <f>('Detalle por mes'!P206/'Detalle por mes'!P189)-1</f>
        <v>-0.14971250283439097</v>
      </c>
      <c r="Q171" s="20"/>
      <c r="R171" s="20"/>
      <c r="S171" s="20">
        <f>('Detalle por mes'!S206/'Detalle por mes'!S189)-1</f>
        <v>6.973810454496987E-2</v>
      </c>
      <c r="T171" s="20">
        <f>('Detalle por mes'!T206/'Detalle por mes'!T189)-1</f>
        <v>-6.9448208691510471E-3</v>
      </c>
      <c r="U171" s="20">
        <f>('Detalle por mes'!U206/'Detalle por mes'!U189)-1</f>
        <v>-6.9448208691528235E-3</v>
      </c>
    </row>
    <row r="172" spans="2:21" x14ac:dyDescent="0.25">
      <c r="B172" s="15" t="s">
        <v>33</v>
      </c>
      <c r="C172" s="20">
        <f>('Detalle por mes'!C207/'Detalle por mes'!C190)-1</f>
        <v>9.1685870381398749E-2</v>
      </c>
      <c r="D172" s="20">
        <f>('Detalle por mes'!D207/'Detalle por mes'!D190)-1</f>
        <v>9.1688767257784409E-2</v>
      </c>
      <c r="E172" s="20">
        <f>('Detalle por mes'!E207/'Detalle por mes'!E190)-1</f>
        <v>-0.34818941504178269</v>
      </c>
      <c r="F172" s="20">
        <f>('Detalle por mes'!F207/'Detalle por mes'!F190)-1</f>
        <v>-0.34647625471130072</v>
      </c>
      <c r="G172" s="20">
        <f>('Detalle por mes'!G207/'Detalle por mes'!G190)-1</f>
        <v>-6.6256507335541892E-2</v>
      </c>
      <c r="H172" s="20">
        <f>('Detalle por mes'!H207/'Detalle por mes'!H190)-1</f>
        <v>-6.6477776842839176E-2</v>
      </c>
      <c r="I172" s="20">
        <f>('Detalle por mes'!I207/'Detalle por mes'!I190)-1</f>
        <v>-0.10740559097596858</v>
      </c>
      <c r="J172" s="20">
        <f>('Detalle por mes'!J207/'Detalle por mes'!J190)-1</f>
        <v>-0.11869592942342999</v>
      </c>
      <c r="K172" s="20">
        <f>('Detalle por mes'!K207/'Detalle por mes'!K190)-1</f>
        <v>-1.5513126491646823E-2</v>
      </c>
      <c r="L172" s="20">
        <f>('Detalle por mes'!L207/'Detalle por mes'!L190)-1</f>
        <v>-1.7922218523290123E-2</v>
      </c>
      <c r="M172" s="20">
        <f>('Detalle por mes'!M207/'Detalle por mes'!M190)-1</f>
        <v>-0.4</v>
      </c>
      <c r="N172" s="20">
        <f>('Detalle por mes'!N207/'Detalle por mes'!N190)-1</f>
        <v>-0.39285962318811818</v>
      </c>
      <c r="O172" s="20">
        <f>('Detalle por mes'!O207/'Detalle por mes'!O190)-1</f>
        <v>-0.25839433019635183</v>
      </c>
      <c r="P172" s="20">
        <f>('Detalle por mes'!P207/'Detalle por mes'!P190)-1</f>
        <v>-0.25650310307855417</v>
      </c>
      <c r="Q172" s="20">
        <f>('Detalle por mes'!Q207/'Detalle por mes'!Q190)-1</f>
        <v>0.48262548262548255</v>
      </c>
      <c r="R172" s="20">
        <f>('Detalle por mes'!R207/'Detalle por mes'!R190)-1</f>
        <v>0.48010644516720813</v>
      </c>
      <c r="S172" s="20">
        <f>('Detalle por mes'!S207/'Detalle por mes'!S190)-1</f>
        <v>-1.8733693098027748E-2</v>
      </c>
      <c r="T172" s="20">
        <f>('Detalle por mes'!T207/'Detalle por mes'!T190)-1</f>
        <v>-8.9087439829091397E-2</v>
      </c>
      <c r="U172" s="20">
        <f>('Detalle por mes'!U207/'Detalle por mes'!U190)-1</f>
        <v>-8.9087439829091952E-2</v>
      </c>
    </row>
    <row r="173" spans="2:21" x14ac:dyDescent="0.25">
      <c r="B173" s="15" t="s">
        <v>0</v>
      </c>
      <c r="C173" s="20">
        <f>('Detalle por mes'!C208/'Detalle por mes'!C191)-1</f>
        <v>0.64729673268154087</v>
      </c>
      <c r="D173" s="20">
        <f>('Detalle por mes'!D208/'Detalle por mes'!D191)-1</f>
        <v>0.65269970203383409</v>
      </c>
      <c r="E173" s="20">
        <f>('Detalle por mes'!E208/'Detalle por mes'!E191)-1</f>
        <v>-0.1501501501501501</v>
      </c>
      <c r="F173" s="20">
        <f>('Detalle por mes'!F208/'Detalle por mes'!F191)-1</f>
        <v>-0.14813426527204543</v>
      </c>
      <c r="G173" s="20">
        <f>('Detalle por mes'!G208/'Detalle por mes'!G191)-1</f>
        <v>0.16534229828850866</v>
      </c>
      <c r="H173" s="20">
        <f>('Detalle por mes'!H208/'Detalle por mes'!H191)-1</f>
        <v>0.16487881994115527</v>
      </c>
      <c r="I173" s="20">
        <f>('Detalle por mes'!I208/'Detalle por mes'!I191)-1</f>
        <v>-5.6905370843989722E-2</v>
      </c>
      <c r="J173" s="20">
        <f>('Detalle por mes'!J208/'Detalle por mes'!J191)-1</f>
        <v>-6.4382062375094917E-2</v>
      </c>
      <c r="K173" s="20">
        <f>('Detalle por mes'!K208/'Detalle por mes'!K191)-1</f>
        <v>-7.4639895242252341E-2</v>
      </c>
      <c r="L173" s="20">
        <f>('Detalle por mes'!L208/'Detalle por mes'!L191)-1</f>
        <v>-7.3952464261387463E-2</v>
      </c>
      <c r="M173" s="20">
        <f>('Detalle por mes'!M208/'Detalle por mes'!M191)-1</f>
        <v>-0.33333333333333337</v>
      </c>
      <c r="N173" s="20">
        <f>('Detalle por mes'!N208/'Detalle por mes'!N191)-1</f>
        <v>-0.31686633153655097</v>
      </c>
      <c r="O173" s="20">
        <f>('Detalle por mes'!O208/'Detalle por mes'!O191)-1</f>
        <v>4.7970716670947766E-2</v>
      </c>
      <c r="P173" s="20">
        <f>('Detalle por mes'!P208/'Detalle por mes'!P191)-1</f>
        <v>4.6274189533412002E-2</v>
      </c>
      <c r="Q173" s="20"/>
      <c r="R173" s="20"/>
      <c r="S173" s="20">
        <f>('Detalle por mes'!S208/'Detalle por mes'!S191)-1</f>
        <v>0.47898368883312425</v>
      </c>
      <c r="T173" s="20">
        <f>('Detalle por mes'!T208/'Detalle por mes'!T191)-1</f>
        <v>0.35665712486367296</v>
      </c>
      <c r="U173" s="20">
        <f>('Detalle por mes'!U208/'Detalle por mes'!U191)-1</f>
        <v>0.35665712486367518</v>
      </c>
    </row>
    <row r="174" spans="2:21" x14ac:dyDescent="0.25">
      <c r="B174" s="15" t="s">
        <v>34</v>
      </c>
      <c r="C174" s="20">
        <f>('Detalle por mes'!C209/'Detalle por mes'!C192)-1</f>
        <v>0.30071625001942115</v>
      </c>
      <c r="D174" s="20">
        <f>('Detalle por mes'!D209/'Detalle por mes'!D192)-1</f>
        <v>0.30761441902869624</v>
      </c>
      <c r="E174" s="20">
        <f>('Detalle por mes'!E209/'Detalle por mes'!E192)-1</f>
        <v>7.8457446808510634E-2</v>
      </c>
      <c r="F174" s="20">
        <f>('Detalle por mes'!F209/'Detalle por mes'!F192)-1</f>
        <v>-5.1987612430420049E-2</v>
      </c>
      <c r="G174" s="20">
        <f>('Detalle por mes'!G209/'Detalle por mes'!G192)-1</f>
        <v>-7.1097730430754957E-2</v>
      </c>
      <c r="H174" s="20">
        <f>('Detalle por mes'!H209/'Detalle por mes'!H192)-1</f>
        <v>-7.1139963850624377E-2</v>
      </c>
      <c r="I174" s="20">
        <f>('Detalle por mes'!I209/'Detalle por mes'!I192)-1</f>
        <v>-0.14950419527078562</v>
      </c>
      <c r="J174" s="20">
        <f>('Detalle por mes'!J209/'Detalle por mes'!J192)-1</f>
        <v>-0.14564690724403118</v>
      </c>
      <c r="K174" s="20">
        <f>('Detalle por mes'!K209/'Detalle por mes'!K192)-1</f>
        <v>-1.6383112791430343E-2</v>
      </c>
      <c r="L174" s="20">
        <f>('Detalle por mes'!L209/'Detalle por mes'!L192)-1</f>
        <v>-3.6009854098444261E-2</v>
      </c>
      <c r="M174" s="20">
        <f>('Detalle por mes'!M209/'Detalle por mes'!M192)-1</f>
        <v>-0.5</v>
      </c>
      <c r="N174" s="20">
        <f>('Detalle por mes'!N209/'Detalle por mes'!N192)-1</f>
        <v>-0.51093371148492195</v>
      </c>
      <c r="O174" s="20">
        <f>('Detalle por mes'!O209/'Detalle por mes'!O192)-1</f>
        <v>-4.0196645459803393E-2</v>
      </c>
      <c r="P174" s="20">
        <f>('Detalle por mes'!P209/'Detalle por mes'!P192)-1</f>
        <v>-4.2125265629814668E-2</v>
      </c>
      <c r="Q174" s="20"/>
      <c r="R174" s="20"/>
      <c r="S174" s="20">
        <f>('Detalle por mes'!S209/'Detalle por mes'!S192)-1</f>
        <v>0.19759261294932395</v>
      </c>
      <c r="T174" s="20">
        <f>('Detalle por mes'!T209/'Detalle por mes'!T192)-1</f>
        <v>0.13294216812890425</v>
      </c>
      <c r="U174" s="20">
        <f>('Detalle por mes'!U209/'Detalle por mes'!U192)-1</f>
        <v>0.13294216812890336</v>
      </c>
    </row>
    <row r="175" spans="2:21" x14ac:dyDescent="0.25">
      <c r="B175" s="15" t="s">
        <v>35</v>
      </c>
      <c r="C175" s="20">
        <f>('Detalle por mes'!C210/'Detalle por mes'!C193)-1</f>
        <v>0.38924281413944772</v>
      </c>
      <c r="D175" s="20">
        <f>('Detalle por mes'!D210/'Detalle por mes'!D193)-1</f>
        <v>0.39834562303271248</v>
      </c>
      <c r="E175" s="20">
        <f>('Detalle por mes'!E210/'Detalle por mes'!E193)-1</f>
        <v>9.295570079883797E-2</v>
      </c>
      <c r="F175" s="20">
        <f>('Detalle por mes'!F210/'Detalle por mes'!F193)-1</f>
        <v>9.5459122891455639E-2</v>
      </c>
      <c r="G175" s="20">
        <f>('Detalle por mes'!G210/'Detalle por mes'!G193)-1</f>
        <v>0.19752489606497159</v>
      </c>
      <c r="H175" s="20">
        <f>('Detalle por mes'!H210/'Detalle por mes'!H193)-1</f>
        <v>0.1944233150765482</v>
      </c>
      <c r="I175" s="20">
        <f>('Detalle por mes'!I210/'Detalle por mes'!I193)-1</f>
        <v>0.15210283008230907</v>
      </c>
      <c r="J175" s="20">
        <f>('Detalle por mes'!J210/'Detalle por mes'!J193)-1</f>
        <v>0.14603856763169198</v>
      </c>
      <c r="K175" s="20">
        <f>('Detalle por mes'!K210/'Detalle por mes'!K193)-1</f>
        <v>3.1677747360187691E-2</v>
      </c>
      <c r="L175" s="20">
        <f>('Detalle por mes'!L210/'Detalle por mes'!L193)-1</f>
        <v>4.5003147770864116E-2</v>
      </c>
      <c r="M175" s="20">
        <f>('Detalle por mes'!M210/'Detalle por mes'!M193)-1</f>
        <v>0.4285714285714286</v>
      </c>
      <c r="N175" s="20">
        <f>('Detalle por mes'!N210/'Detalle por mes'!N193)-1</f>
        <v>0.42857142857142794</v>
      </c>
      <c r="O175" s="20">
        <f>('Detalle por mes'!O210/'Detalle por mes'!O193)-1</f>
        <v>3.5252643948295859E-3</v>
      </c>
      <c r="P175" s="20">
        <f>('Detalle por mes'!P210/'Detalle por mes'!P193)-1</f>
        <v>1.7747632833959859E-2</v>
      </c>
      <c r="Q175" s="20"/>
      <c r="R175" s="20"/>
      <c r="S175" s="20">
        <f>('Detalle por mes'!S210/'Detalle por mes'!S193)-1</f>
        <v>0.37213866246730443</v>
      </c>
      <c r="T175" s="20">
        <f>('Detalle por mes'!T210/'Detalle por mes'!T193)-1</f>
        <v>0.37279335774052491</v>
      </c>
      <c r="U175" s="20">
        <f>('Detalle por mes'!U210/'Detalle por mes'!U193)-1</f>
        <v>0.37279335774052313</v>
      </c>
    </row>
    <row r="176" spans="2:21" x14ac:dyDescent="0.25">
      <c r="B176" s="8" t="s">
        <v>43</v>
      </c>
      <c r="C176" s="32">
        <f>('Detalle por mes'!C214/'Detalle por mes'!C197)-1</f>
        <v>0.25723265349098257</v>
      </c>
      <c r="D176" s="32">
        <f>('Detalle por mes'!D214/'Detalle por mes'!D197)-1</f>
        <v>0.27447957212361307</v>
      </c>
      <c r="E176" s="32">
        <f>('Detalle por mes'!E214/'Detalle por mes'!E197)-1</f>
        <v>-7.9445145018915531E-2</v>
      </c>
      <c r="F176" s="32">
        <f>('Detalle por mes'!F214/'Detalle por mes'!F197)-1</f>
        <v>-9.5012220074402354E-2</v>
      </c>
      <c r="G176" s="32">
        <f>('Detalle por mes'!G214/'Detalle por mes'!G197)-1</f>
        <v>4.5371689413783001E-2</v>
      </c>
      <c r="H176" s="32">
        <f>('Detalle por mes'!H214/'Detalle por mes'!H197)-1</f>
        <v>4.7813161432423534E-2</v>
      </c>
      <c r="I176" s="32">
        <f>('Detalle por mes'!I214/'Detalle por mes'!I197)-1</f>
        <v>-3.0183976511839128E-2</v>
      </c>
      <c r="J176" s="32">
        <f>('Detalle por mes'!J214/'Detalle por mes'!J197)-1</f>
        <v>-4.1366397394505539E-2</v>
      </c>
      <c r="K176" s="32">
        <f>('Detalle por mes'!K214/'Detalle por mes'!K197)-1</f>
        <v>-4.6682948312447459E-2</v>
      </c>
      <c r="L176" s="32">
        <f>('Detalle por mes'!L214/'Detalle por mes'!L197)-1</f>
        <v>-4.1776150125446776E-2</v>
      </c>
      <c r="M176" s="32">
        <f>('Detalle por mes'!M214/'Detalle por mes'!M197)-1</f>
        <v>-1.4285714285714235E-2</v>
      </c>
      <c r="N176" s="32">
        <f>('Detalle por mes'!N214/'Detalle por mes'!N197)-1</f>
        <v>-1.1997991933815122E-2</v>
      </c>
      <c r="O176" s="32">
        <f>('Detalle por mes'!O214/'Detalle por mes'!O197)-1</f>
        <v>-0.10721588819418904</v>
      </c>
      <c r="P176" s="32">
        <f>('Detalle por mes'!P214/'Detalle por mes'!P197)-1</f>
        <v>-0.10820859640010871</v>
      </c>
      <c r="Q176" s="32">
        <f>('Detalle por mes'!Q214/'Detalle por mes'!Q197)-1</f>
        <v>0.13008483793778547</v>
      </c>
      <c r="R176" s="32">
        <f>('Detalle por mes'!R214/'Detalle por mes'!R197)-1</f>
        <v>0.19152523091853024</v>
      </c>
      <c r="S176" s="32">
        <f>('Detalle por mes'!S214/'Detalle por mes'!S197)-1</f>
        <v>0.19836474219242173</v>
      </c>
      <c r="T176" s="32">
        <f>('Detalle por mes'!T214/'Detalle por mes'!T197)-1</f>
        <v>0.15753192742820632</v>
      </c>
      <c r="U176" s="32">
        <f>('Detalle por mes'!U214/'Detalle por mes'!U197)-1</f>
        <v>0.15753192742820588</v>
      </c>
    </row>
    <row r="178" spans="2:21" x14ac:dyDescent="0.25">
      <c r="B178" s="17" t="s">
        <v>74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x14ac:dyDescent="0.25">
      <c r="B179" s="1" t="s">
        <v>24</v>
      </c>
      <c r="C179" s="20">
        <f>('Detalle por mes'!C218/'Detalle por mes'!C198)-1</f>
        <v>4.6477584629460278E-2</v>
      </c>
      <c r="D179" s="20">
        <f>('Detalle por mes'!D218/'Detalle por mes'!D198)-1</f>
        <v>0.1133719639785149</v>
      </c>
      <c r="E179" s="20">
        <f>('Detalle por mes'!E218/'Detalle por mes'!E198)-1</f>
        <v>-0.19827586206896552</v>
      </c>
      <c r="F179" s="20">
        <f>('Detalle por mes'!F218/'Detalle por mes'!F198)-1</f>
        <v>-0.15283368295571542</v>
      </c>
      <c r="G179" s="20">
        <f>('Detalle por mes'!G218/'Detalle por mes'!G198)-1</f>
        <v>-8.6419753086419804E-2</v>
      </c>
      <c r="H179" s="20">
        <f>('Detalle por mes'!H218/'Detalle por mes'!H198)-1</f>
        <v>-4.7760013407598612E-2</v>
      </c>
      <c r="I179" s="20">
        <f>('Detalle por mes'!I218/'Detalle por mes'!I198)-1</f>
        <v>-0.17046632124352334</v>
      </c>
      <c r="J179" s="20">
        <f>('Detalle por mes'!J218/'Detalle por mes'!J198)-1</f>
        <v>-0.12717455600272543</v>
      </c>
      <c r="K179" s="20">
        <f>('Detalle por mes'!K218/'Detalle por mes'!K198)-1</f>
        <v>1.2244897959183598E-2</v>
      </c>
      <c r="L179" s="20">
        <f>('Detalle por mes'!L218/'Detalle por mes'!L198)-1</f>
        <v>4.9548520539134833E-2</v>
      </c>
      <c r="M179" s="20">
        <f>('Detalle por mes'!M218/'Detalle por mes'!M198)-1</f>
        <v>0.94444444444444442</v>
      </c>
      <c r="N179" s="20">
        <f>('Detalle por mes'!N218/'Detalle por mes'!N198)-1</f>
        <v>2.3044770266003711E-2</v>
      </c>
      <c r="O179" s="20">
        <f>('Detalle por mes'!O218/'Detalle por mes'!O198)-1</f>
        <v>-9.710144927536235E-2</v>
      </c>
      <c r="P179" s="20">
        <f>('Detalle por mes'!P218/'Detalle por mes'!P198)-1</f>
        <v>-6.0697411263983425E-2</v>
      </c>
      <c r="Q179" s="20"/>
      <c r="R179" s="20"/>
      <c r="S179" s="20">
        <f>('Detalle por mes'!S218/'Detalle por mes'!S198)-1</f>
        <v>-1.9123570818244673E-3</v>
      </c>
      <c r="T179" s="20">
        <f>('Detalle por mes'!T218/'Detalle por mes'!T198)-1</f>
        <v>1.6362731990934076E-2</v>
      </c>
      <c r="U179" s="20">
        <f>('Detalle por mes'!U218/'Detalle por mes'!U198)-1</f>
        <v>1.6362731990932966E-2</v>
      </c>
    </row>
    <row r="180" spans="2:21" x14ac:dyDescent="0.25">
      <c r="B180" s="1" t="s">
        <v>25</v>
      </c>
      <c r="C180" s="20">
        <f>('Detalle por mes'!C219/'Detalle por mes'!C199)-1</f>
        <v>-7.9352188037454585E-2</v>
      </c>
      <c r="D180" s="20">
        <f>('Detalle por mes'!D219/'Detalle por mes'!D199)-1</f>
        <v>-1.7408613665496619E-2</v>
      </c>
      <c r="E180" s="20">
        <f>('Detalle por mes'!E219/'Detalle por mes'!E199)-1</f>
        <v>-0.12650287506534241</v>
      </c>
      <c r="F180" s="20">
        <f>('Detalle por mes'!F219/'Detalle por mes'!F199)-1</f>
        <v>-0.2387084287661021</v>
      </c>
      <c r="G180" s="20">
        <f>('Detalle por mes'!G219/'Detalle por mes'!G199)-1</f>
        <v>-0.11603375527426163</v>
      </c>
      <c r="H180" s="20">
        <f>('Detalle por mes'!H219/'Detalle por mes'!H199)-1</f>
        <v>-6.6413721300303097E-2</v>
      </c>
      <c r="I180" s="20">
        <f>('Detalle por mes'!I219/'Detalle por mes'!I199)-1</f>
        <v>-8.1434214524460646E-2</v>
      </c>
      <c r="J180" s="20">
        <f>('Detalle por mes'!J219/'Detalle por mes'!J199)-1</f>
        <v>-3.4163320953261245E-2</v>
      </c>
      <c r="K180" s="20">
        <f>('Detalle por mes'!K219/'Detalle por mes'!K199)-1</f>
        <v>-5.0561797752809001E-2</v>
      </c>
      <c r="L180" s="20">
        <f>('Detalle por mes'!L219/'Detalle por mes'!L199)-1</f>
        <v>2.8928105450263253E-3</v>
      </c>
      <c r="M180" s="20">
        <f>('Detalle por mes'!M219/'Detalle por mes'!M199)-1</f>
        <v>24</v>
      </c>
      <c r="N180" s="20">
        <f>('Detalle por mes'!N219/'Detalle por mes'!N199)-1</f>
        <v>11.72892424233001</v>
      </c>
      <c r="O180" s="20">
        <f>('Detalle por mes'!O219/'Detalle por mes'!O199)-1</f>
        <v>0.1779860610430184</v>
      </c>
      <c r="P180" s="20">
        <f>('Detalle por mes'!P219/'Detalle por mes'!P199)-1</f>
        <v>0.24676636618811587</v>
      </c>
      <c r="Q180" s="20">
        <f>('Detalle por mes'!Q219/'Detalle por mes'!Q199)-1</f>
        <v>-0.2430493273542601</v>
      </c>
      <c r="R180" s="20">
        <f>('Detalle por mes'!R219/'Detalle por mes'!R199)-1</f>
        <v>-0.35214290955850824</v>
      </c>
      <c r="S180" s="20">
        <f>('Detalle por mes'!S219/'Detalle por mes'!S199)-1</f>
        <v>-1.5097188148707308E-2</v>
      </c>
      <c r="T180" s="20">
        <f>('Detalle por mes'!T219/'Detalle por mes'!T199)-1</f>
        <v>6.5315702446274937E-2</v>
      </c>
      <c r="U180" s="20">
        <f>('Detalle por mes'!U219/'Detalle por mes'!U199)-1</f>
        <v>6.5315702446274937E-2</v>
      </c>
    </row>
    <row r="181" spans="2:21" x14ac:dyDescent="0.25">
      <c r="B181" s="1" t="s">
        <v>26</v>
      </c>
      <c r="C181" s="20">
        <f>('Detalle por mes'!C220/'Detalle por mes'!C200)-1</f>
        <v>6.4450061671057268E-2</v>
      </c>
      <c r="D181" s="20">
        <f>('Detalle por mes'!D220/'Detalle por mes'!D200)-1</f>
        <v>0.13351556861053049</v>
      </c>
      <c r="E181" s="20">
        <f>('Detalle por mes'!E220/'Detalle por mes'!E200)-1</f>
        <v>-5.0299401197604787E-2</v>
      </c>
      <c r="F181" s="20">
        <f>('Detalle por mes'!F220/'Detalle por mes'!F200)-1</f>
        <v>2.3998986184898818E-2</v>
      </c>
      <c r="G181" s="20">
        <f>('Detalle por mes'!G220/'Detalle por mes'!G200)-1</f>
        <v>-7.6814799919565635E-2</v>
      </c>
      <c r="H181" s="20">
        <f>('Detalle por mes'!H220/'Detalle por mes'!H200)-1</f>
        <v>-4.1253112395268965E-2</v>
      </c>
      <c r="I181" s="20">
        <f>('Detalle por mes'!I220/'Detalle por mes'!I200)-1</f>
        <v>-0.11404872991187143</v>
      </c>
      <c r="J181" s="20">
        <f>('Detalle por mes'!J220/'Detalle por mes'!J200)-1</f>
        <v>-8.0885727499154236E-2</v>
      </c>
      <c r="K181" s="20">
        <f>('Detalle por mes'!K220/'Detalle por mes'!K200)-1</f>
        <v>-5.1380042462844999E-2</v>
      </c>
      <c r="L181" s="20">
        <f>('Detalle por mes'!L220/'Detalle por mes'!L200)-1</f>
        <v>-1.7461578040870118E-2</v>
      </c>
      <c r="M181" s="20">
        <f>('Detalle por mes'!M220/'Detalle por mes'!M200)-1</f>
        <v>1.6091954022988504</v>
      </c>
      <c r="N181" s="20">
        <f>('Detalle por mes'!N220/'Detalle por mes'!N200)-1</f>
        <v>1.1719471536266273</v>
      </c>
      <c r="O181" s="20">
        <f>('Detalle por mes'!O220/'Detalle por mes'!O200)-1</f>
        <v>-0.10617320285483045</v>
      </c>
      <c r="P181" s="20">
        <f>('Detalle por mes'!P220/'Detalle por mes'!P200)-1</f>
        <v>-6.6652387574783978E-2</v>
      </c>
      <c r="Q181" s="20"/>
      <c r="R181" s="20"/>
      <c r="S181" s="20">
        <f>('Detalle por mes'!S220/'Detalle por mes'!S200)-1</f>
        <v>3.5655908364874866E-2</v>
      </c>
      <c r="T181" s="20">
        <f>('Detalle por mes'!T220/'Detalle por mes'!T200)-1</f>
        <v>7.3221812902896533E-2</v>
      </c>
      <c r="U181" s="20">
        <f>('Detalle por mes'!U220/'Detalle por mes'!U200)-1</f>
        <v>7.3221812902895644E-2</v>
      </c>
    </row>
    <row r="182" spans="2:21" x14ac:dyDescent="0.25">
      <c r="B182" s="1" t="s">
        <v>27</v>
      </c>
      <c r="C182" s="20">
        <f>('Detalle por mes'!C221/'Detalle por mes'!C201)-1</f>
        <v>0.72505432398518721</v>
      </c>
      <c r="D182" s="20">
        <f>('Detalle por mes'!D221/'Detalle por mes'!D201)-1</f>
        <v>0.83333764182238923</v>
      </c>
      <c r="E182" s="20">
        <f>('Detalle por mes'!E221/'Detalle por mes'!E201)-1</f>
        <v>0.23770491803278682</v>
      </c>
      <c r="F182" s="20">
        <f>('Detalle por mes'!F221/'Detalle por mes'!F201)-1</f>
        <v>0.31698746999822203</v>
      </c>
      <c r="G182" s="20">
        <f>('Detalle por mes'!G221/'Detalle por mes'!G201)-1</f>
        <v>4.3395508184240539E-2</v>
      </c>
      <c r="H182" s="20">
        <f>('Detalle por mes'!H221/'Detalle por mes'!H201)-1</f>
        <v>8.9090878998020928E-2</v>
      </c>
      <c r="I182" s="20">
        <f>('Detalle por mes'!I221/'Detalle por mes'!I201)-1</f>
        <v>0.43730782371028365</v>
      </c>
      <c r="J182" s="20">
        <f>('Detalle por mes'!J221/'Detalle por mes'!J201)-1</f>
        <v>0.49985323505603496</v>
      </c>
      <c r="K182" s="20">
        <f>('Detalle por mes'!K221/'Detalle por mes'!K201)-1</f>
        <v>-0.11737804878048785</v>
      </c>
      <c r="L182" s="20">
        <f>('Detalle por mes'!L221/'Detalle por mes'!L201)-1</f>
        <v>-9.3720586078997359E-2</v>
      </c>
      <c r="M182" s="20">
        <f>('Detalle por mes'!M221/'Detalle por mes'!M201)-1</f>
        <v>8.5555555555555554</v>
      </c>
      <c r="N182" s="20">
        <f>('Detalle por mes'!N221/'Detalle por mes'!N201)-1</f>
        <v>3.8677843959114631</v>
      </c>
      <c r="O182" s="20">
        <f>('Detalle por mes'!O221/'Detalle por mes'!O201)-1</f>
        <v>-0.29725963771481656</v>
      </c>
      <c r="P182" s="20">
        <f>('Detalle por mes'!P221/'Detalle por mes'!P201)-1</f>
        <v>-0.26724758879182742</v>
      </c>
      <c r="Q182" s="20"/>
      <c r="R182" s="20"/>
      <c r="S182" s="20">
        <f>('Detalle por mes'!S221/'Detalle por mes'!S201)-1</f>
        <v>0.6143696045853333</v>
      </c>
      <c r="T182" s="20">
        <f>('Detalle por mes'!T221/'Detalle por mes'!T201)-1</f>
        <v>0.5798549148023584</v>
      </c>
      <c r="U182" s="20">
        <f>('Detalle por mes'!U221/'Detalle por mes'!U201)-1</f>
        <v>0.57985491480235973</v>
      </c>
    </row>
    <row r="183" spans="2:21" x14ac:dyDescent="0.25">
      <c r="B183" s="1" t="s">
        <v>28</v>
      </c>
      <c r="C183" s="20">
        <f>('Detalle por mes'!C222/'Detalle por mes'!C202)-1</f>
        <v>-3.3251767264817822E-2</v>
      </c>
      <c r="D183" s="20">
        <f>('Detalle por mes'!D222/'Detalle por mes'!D202)-1</f>
        <v>3.260058402239463E-2</v>
      </c>
      <c r="E183" s="20">
        <f>('Detalle por mes'!E222/'Detalle por mes'!E202)-1</f>
        <v>5.1948051948051965E-2</v>
      </c>
      <c r="F183" s="20">
        <f>('Detalle por mes'!F222/'Detalle por mes'!F202)-1</f>
        <v>0.10925416686888711</v>
      </c>
      <c r="G183" s="20">
        <f>('Detalle por mes'!G222/'Detalle por mes'!G202)-1</f>
        <v>-3.8979322481302203E-2</v>
      </c>
      <c r="H183" s="20">
        <f>('Detalle por mes'!H222/'Detalle por mes'!H202)-1</f>
        <v>-1.6192781299763093E-3</v>
      </c>
      <c r="I183" s="20">
        <f>('Detalle por mes'!I222/'Detalle por mes'!I202)-1</f>
        <v>-6.9774608205670052E-2</v>
      </c>
      <c r="J183" s="20">
        <f>('Detalle por mes'!J222/'Detalle por mes'!J202)-1</f>
        <v>-5.5933040475981355E-2</v>
      </c>
      <c r="K183" s="20">
        <f>('Detalle por mes'!K222/'Detalle por mes'!K202)-1</f>
        <v>8.4920956627482669E-2</v>
      </c>
      <c r="L183" s="20">
        <f>('Detalle por mes'!L222/'Detalle por mes'!L202)-1</f>
        <v>0.13973732311527476</v>
      </c>
      <c r="M183" s="20">
        <f>('Detalle por mes'!M222/'Detalle por mes'!M202)-1</f>
        <v>10.5</v>
      </c>
      <c r="N183" s="20">
        <f>('Detalle por mes'!N222/'Detalle por mes'!N202)-1</f>
        <v>5.062178755955177</v>
      </c>
      <c r="O183" s="20">
        <f>('Detalle por mes'!O222/'Detalle por mes'!O202)-1</f>
        <v>-0.14976971958258034</v>
      </c>
      <c r="P183" s="20">
        <f>('Detalle por mes'!P222/'Detalle por mes'!P202)-1</f>
        <v>-0.11323876155321633</v>
      </c>
      <c r="Q183" s="20"/>
      <c r="R183" s="20"/>
      <c r="S183" s="20">
        <f>('Detalle por mes'!S222/'Detalle por mes'!S202)-1</f>
        <v>-4.4461066152394979E-2</v>
      </c>
      <c r="T183" s="20">
        <f>('Detalle por mes'!T222/'Detalle por mes'!T202)-1</f>
        <v>-5.9405345698089196E-3</v>
      </c>
      <c r="U183" s="20">
        <f>('Detalle por mes'!U222/'Detalle por mes'!U202)-1</f>
        <v>-5.9405345698083645E-3</v>
      </c>
    </row>
    <row r="184" spans="2:21" x14ac:dyDescent="0.25">
      <c r="B184" s="1" t="s">
        <v>29</v>
      </c>
      <c r="C184" s="20">
        <f>('Detalle por mes'!C223/'Detalle por mes'!C203)-1</f>
        <v>0.33871671759057187</v>
      </c>
      <c r="D184" s="20">
        <f>('Detalle por mes'!D223/'Detalle por mes'!D203)-1</f>
        <v>0.4240517344784982</v>
      </c>
      <c r="E184" s="20">
        <f>('Detalle por mes'!E223/'Detalle por mes'!E203)-1</f>
        <v>-0.18784530386740328</v>
      </c>
      <c r="F184" s="20">
        <f>('Detalle por mes'!F223/'Detalle por mes'!F203)-1</f>
        <v>-0.13546230291489159</v>
      </c>
      <c r="G184" s="20">
        <f>('Detalle por mes'!G223/'Detalle por mes'!G203)-1</f>
        <v>-0.19377162629757783</v>
      </c>
      <c r="H184" s="20">
        <f>('Detalle por mes'!H223/'Detalle por mes'!H203)-1</f>
        <v>-0.16083664587128421</v>
      </c>
      <c r="I184" s="20">
        <f>('Detalle por mes'!I223/'Detalle por mes'!I203)-1</f>
        <v>-5.3694158075601406E-2</v>
      </c>
      <c r="J184" s="20">
        <f>('Detalle por mes'!J223/'Detalle por mes'!J203)-1</f>
        <v>-1.4039266529158878E-2</v>
      </c>
      <c r="K184" s="20">
        <f>('Detalle por mes'!K223/'Detalle por mes'!K203)-1</f>
        <v>-7.407407407407407E-2</v>
      </c>
      <c r="L184" s="20">
        <f>('Detalle por mes'!L223/'Detalle por mes'!L203)-1</f>
        <v>-3.5903924532903031E-2</v>
      </c>
      <c r="M184" s="20">
        <f>('Detalle por mes'!M223/'Detalle por mes'!M203)-1</f>
        <v>26.666666666666668</v>
      </c>
      <c r="N184" s="20">
        <f>('Detalle por mes'!N223/'Detalle por mes'!N203)-1</f>
        <v>13.103577877458305</v>
      </c>
      <c r="O184" s="20">
        <f>('Detalle por mes'!O223/'Detalle por mes'!O203)-1</f>
        <v>-0.1347463398025196</v>
      </c>
      <c r="P184" s="20">
        <f>('Detalle por mes'!P223/'Detalle por mes'!P203)-1</f>
        <v>-0.10048216444665126</v>
      </c>
      <c r="Q184" s="20"/>
      <c r="R184" s="20"/>
      <c r="S184" s="20">
        <f>('Detalle por mes'!S223/'Detalle por mes'!S203)-1</f>
        <v>0.19401421623643844</v>
      </c>
      <c r="T184" s="20">
        <f>('Detalle por mes'!T223/'Detalle por mes'!T203)-1</f>
        <v>0.1507738268534633</v>
      </c>
      <c r="U184" s="20">
        <f>('Detalle por mes'!U223/'Detalle por mes'!U203)-1</f>
        <v>0.15077382685346508</v>
      </c>
    </row>
    <row r="185" spans="2:21" x14ac:dyDescent="0.25">
      <c r="B185" s="1" t="s">
        <v>30</v>
      </c>
      <c r="C185" s="20">
        <f>('Detalle por mes'!C224/'Detalle por mes'!C204)-1</f>
        <v>0.11542883172096663</v>
      </c>
      <c r="D185" s="20">
        <f>('Detalle por mes'!D224/'Detalle por mes'!D204)-1</f>
        <v>0.20736339195087816</v>
      </c>
      <c r="E185" s="20">
        <f>('Detalle por mes'!E224/'Detalle por mes'!E204)-1</f>
        <v>-0.20355411954765756</v>
      </c>
      <c r="F185" s="20">
        <f>('Detalle por mes'!F224/'Detalle por mes'!F204)-1</f>
        <v>-0.16476640328848546</v>
      </c>
      <c r="G185" s="20">
        <f>('Detalle por mes'!G224/'Detalle por mes'!G204)-1</f>
        <v>-8.1716417910447814E-2</v>
      </c>
      <c r="H185" s="20">
        <f>('Detalle por mes'!H224/'Detalle por mes'!H204)-1</f>
        <v>-5.4711767811068679E-2</v>
      </c>
      <c r="I185" s="20">
        <f>('Detalle por mes'!I224/'Detalle por mes'!I204)-1</f>
        <v>-0.12174211248285327</v>
      </c>
      <c r="J185" s="20">
        <f>('Detalle por mes'!J224/'Detalle por mes'!J204)-1</f>
        <v>-9.2332484346728694E-2</v>
      </c>
      <c r="K185" s="20">
        <f>('Detalle por mes'!K224/'Detalle por mes'!K204)-1</f>
        <v>-4.2998897464167629E-2</v>
      </c>
      <c r="L185" s="20">
        <f>('Detalle por mes'!L224/'Detalle por mes'!L204)-1</f>
        <v>-2.0816935339770803E-2</v>
      </c>
      <c r="M185" s="20">
        <f>('Detalle por mes'!M224/'Detalle por mes'!M204)-1</f>
        <v>1.4558823529411766</v>
      </c>
      <c r="N185" s="20">
        <f>('Detalle por mes'!N224/'Detalle por mes'!N204)-1</f>
        <v>0.89817687549382375</v>
      </c>
      <c r="O185" s="20">
        <f>('Detalle por mes'!O224/'Detalle por mes'!O204)-1</f>
        <v>-8.2610634818375495E-2</v>
      </c>
      <c r="P185" s="20">
        <f>('Detalle por mes'!P224/'Detalle por mes'!P204)-1</f>
        <v>-5.2394083288271553E-2</v>
      </c>
      <c r="Q185" s="20">
        <f>('Detalle por mes'!Q224/'Detalle por mes'!Q204)-1</f>
        <v>0.51896392229417199</v>
      </c>
      <c r="R185" s="20">
        <f>('Detalle por mes'!R224/'Detalle por mes'!R204)-1</f>
        <v>0.72505338772731487</v>
      </c>
      <c r="S185" s="20">
        <f>('Detalle por mes'!S224/'Detalle por mes'!S204)-1</f>
        <v>7.3739784839292444E-2</v>
      </c>
      <c r="T185" s="20">
        <f>('Detalle por mes'!T224/'Detalle por mes'!T204)-1</f>
        <v>0.10986513226758099</v>
      </c>
      <c r="U185" s="20">
        <f>('Detalle por mes'!U224/'Detalle por mes'!U204)-1</f>
        <v>0.10986513226758232</v>
      </c>
    </row>
    <row r="186" spans="2:21" x14ac:dyDescent="0.25">
      <c r="B186" s="1" t="s">
        <v>31</v>
      </c>
      <c r="C186" s="20">
        <f>('Detalle por mes'!C225/'Detalle por mes'!C205)-1</f>
        <v>0.18376104312977382</v>
      </c>
      <c r="D186" s="20">
        <f>('Detalle por mes'!D225/'Detalle por mes'!D205)-1</f>
        <v>0.30617594639475021</v>
      </c>
      <c r="E186" s="20">
        <f>('Detalle por mes'!E225/'Detalle por mes'!E205)-1</f>
        <v>2.5629887054735123E-2</v>
      </c>
      <c r="F186" s="20">
        <f>('Detalle por mes'!F225/'Detalle por mes'!F205)-1</f>
        <v>7.769749454460273E-2</v>
      </c>
      <c r="G186" s="20">
        <f>('Detalle por mes'!G225/'Detalle por mes'!G205)-1</f>
        <v>-0.10613693611174724</v>
      </c>
      <c r="H186" s="20">
        <f>('Detalle por mes'!H225/'Detalle por mes'!H205)-1</f>
        <v>-7.8620414112185344E-2</v>
      </c>
      <c r="I186" s="20">
        <f>('Detalle por mes'!I225/'Detalle por mes'!I205)-1</f>
        <v>0.17228048944466856</v>
      </c>
      <c r="J186" s="20">
        <f>('Detalle por mes'!J225/'Detalle por mes'!J205)-1</f>
        <v>0.2418022851335937</v>
      </c>
      <c r="K186" s="20">
        <f>('Detalle por mes'!K225/'Detalle por mes'!K205)-1</f>
        <v>-0.16808569074430102</v>
      </c>
      <c r="L186" s="20">
        <f>('Detalle por mes'!L225/'Detalle por mes'!L205)-1</f>
        <v>-0.13947704998220878</v>
      </c>
      <c r="M186" s="20">
        <f>('Detalle por mes'!M225/'Detalle por mes'!M205)-1</f>
        <v>1.4183673469387754</v>
      </c>
      <c r="N186" s="20">
        <f>('Detalle por mes'!N225/'Detalle por mes'!N205)-1</f>
        <v>0.19498960731095627</v>
      </c>
      <c r="O186" s="20">
        <f>('Detalle por mes'!O225/'Detalle por mes'!O205)-1</f>
        <v>9.6858638743455572E-2</v>
      </c>
      <c r="P186" s="20">
        <f>('Detalle por mes'!P225/'Detalle por mes'!P205)-1</f>
        <v>0.16790738758717216</v>
      </c>
      <c r="Q186" s="20"/>
      <c r="R186" s="20"/>
      <c r="S186" s="20">
        <f>('Detalle por mes'!S225/'Detalle por mes'!S205)-1</f>
        <v>0.17583480770076476</v>
      </c>
      <c r="T186" s="20">
        <f>('Detalle por mes'!T225/'Detalle por mes'!T205)-1</f>
        <v>0.28791975766564226</v>
      </c>
      <c r="U186" s="20">
        <f>('Detalle por mes'!U225/'Detalle por mes'!U205)-1</f>
        <v>0.28791975766563849</v>
      </c>
    </row>
    <row r="187" spans="2:21" x14ac:dyDescent="0.25">
      <c r="B187" s="1" t="s">
        <v>32</v>
      </c>
      <c r="C187" s="20">
        <f>('Detalle por mes'!C226/'Detalle por mes'!C206)-1</f>
        <v>0.15469332429684846</v>
      </c>
      <c r="D187" s="20">
        <f>('Detalle por mes'!D226/'Detalle por mes'!D206)-1</f>
        <v>0.22759191276704716</v>
      </c>
      <c r="E187" s="20">
        <f>('Detalle por mes'!E226/'Detalle por mes'!E206)-1</f>
        <v>-0.20306513409961691</v>
      </c>
      <c r="F187" s="20">
        <f>('Detalle por mes'!F226/'Detalle por mes'!F206)-1</f>
        <v>-0.15354481040398038</v>
      </c>
      <c r="G187" s="20">
        <f>('Detalle por mes'!G226/'Detalle por mes'!G206)-1</f>
        <v>-0.11116937598321974</v>
      </c>
      <c r="H187" s="20">
        <f>('Detalle por mes'!H226/'Detalle por mes'!H206)-1</f>
        <v>-7.4421237744406565E-2</v>
      </c>
      <c r="I187" s="20">
        <f>('Detalle por mes'!I226/'Detalle por mes'!I206)-1</f>
        <v>-0.13967369677676089</v>
      </c>
      <c r="J187" s="20">
        <f>('Detalle por mes'!J226/'Detalle por mes'!J206)-1</f>
        <v>-0.11121653389714869</v>
      </c>
      <c r="K187" s="20">
        <f>('Detalle por mes'!K226/'Detalle por mes'!K206)-1</f>
        <v>-0.10915934755332501</v>
      </c>
      <c r="L187" s="20">
        <f>('Detalle por mes'!L226/'Detalle por mes'!L206)-1</f>
        <v>-7.1484397583782999E-2</v>
      </c>
      <c r="M187" s="20">
        <f>('Detalle por mes'!M226/'Detalle por mes'!M206)-1</f>
        <v>21</v>
      </c>
      <c r="N187" s="20">
        <f>('Detalle por mes'!N226/'Detalle por mes'!N206)-1</f>
        <v>10.392917208452358</v>
      </c>
      <c r="O187" s="20">
        <f>('Detalle por mes'!O226/'Detalle por mes'!O206)-1</f>
        <v>-8.9187173750932103E-2</v>
      </c>
      <c r="P187" s="20">
        <f>('Detalle por mes'!P226/'Detalle por mes'!P206)-1</f>
        <v>-5.4364737448236555E-2</v>
      </c>
      <c r="Q187" s="20"/>
      <c r="R187" s="20"/>
      <c r="S187" s="20">
        <f>('Detalle por mes'!S226/'Detalle por mes'!S206)-1</f>
        <v>7.6353247961200577E-2</v>
      </c>
      <c r="T187" s="20">
        <f>('Detalle por mes'!T226/'Detalle por mes'!T206)-1</f>
        <v>7.620893042654564E-2</v>
      </c>
      <c r="U187" s="20">
        <f>('Detalle por mes'!U226/'Detalle por mes'!U206)-1</f>
        <v>7.6208930426546306E-2</v>
      </c>
    </row>
    <row r="188" spans="2:21" x14ac:dyDescent="0.25">
      <c r="B188" s="1" t="s">
        <v>33</v>
      </c>
      <c r="C188" s="20">
        <f>('Detalle por mes'!C227/'Detalle por mes'!C207)-1</f>
        <v>0.38940277975428117</v>
      </c>
      <c r="D188" s="20">
        <f>('Detalle por mes'!D227/'Detalle por mes'!D207)-1</f>
        <v>0.47747545387055745</v>
      </c>
      <c r="E188" s="20">
        <f>('Detalle por mes'!E227/'Detalle por mes'!E207)-1</f>
        <v>-0.24786324786324787</v>
      </c>
      <c r="F188" s="20">
        <f>('Detalle por mes'!F227/'Detalle por mes'!F207)-1</f>
        <v>-0.20530111880623358</v>
      </c>
      <c r="G188" s="20">
        <f>('Detalle por mes'!G227/'Detalle por mes'!G207)-1</f>
        <v>-4.9670552458185524E-2</v>
      </c>
      <c r="H188" s="20">
        <f>('Detalle por mes'!H227/'Detalle por mes'!H207)-1</f>
        <v>-1.0198558057481266E-2</v>
      </c>
      <c r="I188" s="20">
        <f>('Detalle por mes'!I227/'Detalle por mes'!I207)-1</f>
        <v>-2.9120879120879128E-2</v>
      </c>
      <c r="J188" s="20">
        <f>('Detalle por mes'!J227/'Detalle por mes'!J207)-1</f>
        <v>1.1277401288151356E-2</v>
      </c>
      <c r="K188" s="20">
        <f>('Detalle por mes'!K227/'Detalle por mes'!K207)-1</f>
        <v>-0.10181818181818181</v>
      </c>
      <c r="L188" s="20">
        <f>('Detalle por mes'!L227/'Detalle por mes'!L207)-1</f>
        <v>-6.6381448405711918E-2</v>
      </c>
      <c r="M188" s="20">
        <f>('Detalle por mes'!M227/'Detalle por mes'!M207)-1</f>
        <v>16</v>
      </c>
      <c r="N188" s="20">
        <f>('Detalle por mes'!N227/'Detalle por mes'!N207)-1</f>
        <v>7.6660538765105244</v>
      </c>
      <c r="O188" s="20">
        <f>('Detalle por mes'!O227/'Detalle por mes'!O207)-1</f>
        <v>-0.14146952843490523</v>
      </c>
      <c r="P188" s="20">
        <f>('Detalle por mes'!P227/'Detalle por mes'!P207)-1</f>
        <v>-0.10568721934286929</v>
      </c>
      <c r="Q188" s="20">
        <f>('Detalle por mes'!Q227/'Detalle por mes'!Q207)-1</f>
        <v>0.35546875</v>
      </c>
      <c r="R188" s="20">
        <f>('Detalle por mes'!R227/'Detalle por mes'!R207)-1</f>
        <v>0.40499074591504902</v>
      </c>
      <c r="S188" s="20">
        <f>('Detalle por mes'!S227/'Detalle por mes'!S207)-1</f>
        <v>0.24177965681821934</v>
      </c>
      <c r="T188" s="20">
        <f>('Detalle por mes'!T227/'Detalle por mes'!T207)-1</f>
        <v>0.19583713320997931</v>
      </c>
      <c r="U188" s="20">
        <f>('Detalle por mes'!U227/'Detalle por mes'!U207)-1</f>
        <v>0.19583713320997953</v>
      </c>
    </row>
    <row r="189" spans="2:21" x14ac:dyDescent="0.25">
      <c r="B189" s="1" t="s">
        <v>0</v>
      </c>
      <c r="C189" s="20">
        <f>('Detalle por mes'!C228/'Detalle por mes'!C208)-1</f>
        <v>0.45994562019357588</v>
      </c>
      <c r="D189" s="20">
        <f>('Detalle por mes'!D228/'Detalle por mes'!D208)-1</f>
        <v>0.55691350728750222</v>
      </c>
      <c r="E189" s="20">
        <f>('Detalle por mes'!E228/'Detalle por mes'!E208)-1</f>
        <v>-6.0070671378091856E-2</v>
      </c>
      <c r="F189" s="20">
        <f>('Detalle por mes'!F228/'Detalle por mes'!F208)-1</f>
        <v>-1.5550003409156021E-3</v>
      </c>
      <c r="G189" s="20">
        <f>('Detalle por mes'!G228/'Detalle por mes'!G208)-1</f>
        <v>-0.10123262522947807</v>
      </c>
      <c r="H189" s="20">
        <f>('Detalle por mes'!H228/'Detalle por mes'!H208)-1</f>
        <v>-7.3802366396906516E-2</v>
      </c>
      <c r="I189" s="20">
        <f>('Detalle por mes'!I228/'Detalle por mes'!I208)-1</f>
        <v>0.20610169491525432</v>
      </c>
      <c r="J189" s="20">
        <f>('Detalle por mes'!J228/'Detalle por mes'!J208)-1</f>
        <v>0.25776746701270614</v>
      </c>
      <c r="K189" s="20">
        <f>('Detalle por mes'!K228/'Detalle por mes'!K208)-1</f>
        <v>1.7452830188679158E-2</v>
      </c>
      <c r="L189" s="20">
        <f>('Detalle por mes'!L228/'Detalle por mes'!L208)-1</f>
        <v>5.5999314541253842E-2</v>
      </c>
      <c r="M189" s="20">
        <f>('Detalle por mes'!M228/'Detalle por mes'!M208)-1</f>
        <v>14.142857142857142</v>
      </c>
      <c r="N189" s="20">
        <f>('Detalle por mes'!N228/'Detalle por mes'!N208)-1</f>
        <v>6.6660159124478451</v>
      </c>
      <c r="O189" s="20">
        <f>('Detalle por mes'!O228/'Detalle por mes'!O208)-1</f>
        <v>-0.24927998039095534</v>
      </c>
      <c r="P189" s="20">
        <f>('Detalle por mes'!P228/'Detalle por mes'!P208)-1</f>
        <v>-0.21873354771564579</v>
      </c>
      <c r="Q189" s="20"/>
      <c r="R189" s="20"/>
      <c r="S189" s="20">
        <f>('Detalle por mes'!S228/'Detalle por mes'!S208)-1</f>
        <v>0.33773554123501093</v>
      </c>
      <c r="T189" s="20">
        <f>('Detalle por mes'!T228/'Detalle por mes'!T208)-1</f>
        <v>0.28588304506583073</v>
      </c>
      <c r="U189" s="20">
        <f>('Detalle por mes'!U228/'Detalle por mes'!U208)-1</f>
        <v>0.28588304506582984</v>
      </c>
    </row>
    <row r="190" spans="2:21" x14ac:dyDescent="0.25">
      <c r="B190" s="1" t="s">
        <v>34</v>
      </c>
      <c r="C190" s="20">
        <f>('Detalle por mes'!C229/'Detalle por mes'!C209)-1</f>
        <v>0.30586014954967866</v>
      </c>
      <c r="D190" s="20">
        <f>('Detalle por mes'!D229/'Detalle por mes'!D209)-1</f>
        <v>0.40239799548769417</v>
      </c>
      <c r="E190" s="20">
        <f>('Detalle por mes'!E229/'Detalle por mes'!E209)-1</f>
        <v>3.9457459926017346E-2</v>
      </c>
      <c r="F190" s="20">
        <f>('Detalle por mes'!F229/'Detalle por mes'!F209)-1</f>
        <v>4.7782842886041399E-2</v>
      </c>
      <c r="G190" s="20">
        <f>('Detalle por mes'!G229/'Detalle por mes'!G209)-1</f>
        <v>-7.8534031413612593E-2</v>
      </c>
      <c r="H190" s="20">
        <f>('Detalle por mes'!H229/'Detalle por mes'!H209)-1</f>
        <v>-4.3334454651882348E-2</v>
      </c>
      <c r="I190" s="20">
        <f>('Detalle por mes'!I229/'Detalle por mes'!I209)-1</f>
        <v>-3.7668161434977532E-2</v>
      </c>
      <c r="J190" s="20">
        <f>('Detalle por mes'!J229/'Detalle por mes'!J209)-1</f>
        <v>8.4223689260799706E-2</v>
      </c>
      <c r="K190" s="20">
        <f>('Detalle por mes'!K229/'Detalle por mes'!K209)-1</f>
        <v>-0.13709160794362585</v>
      </c>
      <c r="L190" s="20">
        <f>('Detalle por mes'!L229/'Detalle por mes'!L209)-1</f>
        <v>-8.5725348545766522E-2</v>
      </c>
      <c r="M190" s="20">
        <f>('Detalle por mes'!M229/'Detalle por mes'!M209)-1</f>
        <v>12.105263157894736</v>
      </c>
      <c r="N190" s="20">
        <f>('Detalle por mes'!N229/'Detalle por mes'!N209)-1</f>
        <v>5.8826084699122561</v>
      </c>
      <c r="O190" s="20">
        <f>('Detalle por mes'!O229/'Detalle por mes'!O209)-1</f>
        <v>-0.1237722205483579</v>
      </c>
      <c r="P190" s="20">
        <f>('Detalle por mes'!P229/'Detalle por mes'!P209)-1</f>
        <v>-8.7432926956095836E-2</v>
      </c>
      <c r="Q190" s="20"/>
      <c r="R190" s="20"/>
      <c r="S190" s="20">
        <f>('Detalle por mes'!S229/'Detalle por mes'!S209)-1</f>
        <v>0.21296066822708704</v>
      </c>
      <c r="T190" s="20">
        <f>('Detalle por mes'!T229/'Detalle por mes'!T209)-1</f>
        <v>0.20902272447847525</v>
      </c>
      <c r="U190" s="20">
        <f>('Detalle por mes'!U229/'Detalle por mes'!U209)-1</f>
        <v>0.20902272447847459</v>
      </c>
    </row>
    <row r="191" spans="2:21" x14ac:dyDescent="0.25">
      <c r="B191" s="1" t="s">
        <v>35</v>
      </c>
      <c r="C191" s="20">
        <f>('Detalle por mes'!C230/'Detalle por mes'!C210)-1</f>
        <v>0.40701753574558719</v>
      </c>
      <c r="D191" s="20">
        <f>('Detalle por mes'!D230/'Detalle por mes'!D210)-1</f>
        <v>0.50503783959653359</v>
      </c>
      <c r="E191" s="20">
        <f>('Detalle por mes'!E230/'Detalle por mes'!E210)-1</f>
        <v>1.9269102990033149E-2</v>
      </c>
      <c r="F191" s="20">
        <f>('Detalle por mes'!F230/'Detalle por mes'!F210)-1</f>
        <v>8.5155248823205021E-2</v>
      </c>
      <c r="G191" s="20">
        <f>('Detalle por mes'!G230/'Detalle por mes'!G210)-1</f>
        <v>-0.12659454222509281</v>
      </c>
      <c r="H191" s="20">
        <f>('Detalle por mes'!H230/'Detalle por mes'!H210)-1</f>
        <v>-9.1100669571622883E-2</v>
      </c>
      <c r="I191" s="20">
        <f>('Detalle por mes'!I230/'Detalle por mes'!I210)-1</f>
        <v>0.30964963789391264</v>
      </c>
      <c r="J191" s="20">
        <f>('Detalle por mes'!J230/'Detalle por mes'!J210)-1</f>
        <v>0.3889747391079672</v>
      </c>
      <c r="K191" s="20">
        <f>('Detalle por mes'!K230/'Detalle por mes'!K210)-1</f>
        <v>-6.9749810462471529E-2</v>
      </c>
      <c r="L191" s="20">
        <f>('Detalle por mes'!L230/'Detalle por mes'!L210)-1</f>
        <v>-1.9426631008278794E-2</v>
      </c>
      <c r="M191" s="20">
        <f>('Detalle por mes'!M230/'Detalle por mes'!M210)-1</f>
        <v>8.1666666666666661</v>
      </c>
      <c r="N191" s="20">
        <f>('Detalle por mes'!N230/'Detalle por mes'!N210)-1</f>
        <v>3.6338913809021918</v>
      </c>
      <c r="O191" s="20">
        <f>('Detalle por mes'!O230/'Detalle por mes'!O210)-1</f>
        <v>0.18032786885245899</v>
      </c>
      <c r="P191" s="20">
        <f>('Detalle por mes'!P230/'Detalle por mes'!P210)-1</f>
        <v>0.25514690806230167</v>
      </c>
      <c r="Q191" s="20">
        <f>('Detalle por mes'!Q230/'Detalle por mes'!Q210)-1</f>
        <v>-1</v>
      </c>
      <c r="R191" s="20">
        <f>('Detalle por mes'!R230/'Detalle por mes'!R210)-1</f>
        <v>-1</v>
      </c>
      <c r="S191" s="20">
        <f>('Detalle por mes'!S230/'Detalle por mes'!S210)-1</f>
        <v>0.38656879601271998</v>
      </c>
      <c r="T191" s="20">
        <f>('Detalle por mes'!T230/'Detalle por mes'!T210)-1</f>
        <v>0.47245851952270135</v>
      </c>
      <c r="U191" s="20">
        <f>('Detalle por mes'!U230/'Detalle por mes'!U210)-1</f>
        <v>0.47245851952270246</v>
      </c>
    </row>
    <row r="192" spans="2:21" x14ac:dyDescent="0.25">
      <c r="B192" s="8" t="s">
        <v>62</v>
      </c>
      <c r="C192" s="32">
        <f>('Detalle por mes'!C234/'Detalle por mes'!C214)-1</f>
        <v>0.23186495136311169</v>
      </c>
      <c r="D192" s="32">
        <f>('Detalle por mes'!D234/'Detalle por mes'!D214)-1</f>
        <v>0.33402318435638834</v>
      </c>
      <c r="E192" s="32">
        <f>('Detalle por mes'!E234/'Detalle por mes'!E214)-1</f>
        <v>-3.133561643835614E-2</v>
      </c>
      <c r="F192" s="32">
        <f>('Detalle por mes'!F234/'Detalle por mes'!F214)-1</f>
        <v>1.5249723475052379E-2</v>
      </c>
      <c r="G192" s="32">
        <f>('Detalle por mes'!G234/'Detalle por mes'!G214)-1</f>
        <v>-8.8065059711334159E-2</v>
      </c>
      <c r="H192" s="32">
        <f>('Detalle por mes'!H234/'Detalle por mes'!H214)-1</f>
        <v>-5.4084399681321171E-2</v>
      </c>
      <c r="I192" s="32">
        <f>('Detalle por mes'!I234/'Detalle por mes'!I214)-1</f>
        <v>6.3629829681578709E-2</v>
      </c>
      <c r="J192" s="32">
        <f>('Detalle por mes'!J234/'Detalle por mes'!J214)-1</f>
        <v>0.11733301936257523</v>
      </c>
      <c r="K192" s="32">
        <f>('Detalle por mes'!K234/'Detalle por mes'!K214)-1</f>
        <v>-4.8381000377976546E-2</v>
      </c>
      <c r="L192" s="32">
        <f>('Detalle por mes'!L234/'Detalle por mes'!L214)-1</f>
        <v>-8.0919502729737136E-3</v>
      </c>
      <c r="M192" s="32">
        <f>('Detalle por mes'!M234/'Detalle por mes'!M214)-1</f>
        <v>4.5652173913043477</v>
      </c>
      <c r="N192" s="32">
        <f>('Detalle por mes'!N234/'Detalle por mes'!N214)-1</f>
        <v>2.2480502713151127</v>
      </c>
      <c r="O192" s="32">
        <f>('Detalle por mes'!O234/'Detalle por mes'!O214)-1</f>
        <v>-0.10263592971586444</v>
      </c>
      <c r="P192" s="32">
        <f>('Detalle por mes'!P234/'Detalle por mes'!P214)-1</f>
        <v>-6.7884637169212447E-2</v>
      </c>
      <c r="Q192" s="32">
        <f>('Detalle por mes'!Q234/'Detalle por mes'!Q214)-1</f>
        <v>3.8498556304138454E-3</v>
      </c>
      <c r="R192" s="32">
        <f>('Detalle por mes'!R234/'Detalle por mes'!R214)-1</f>
        <v>-3.1524896799275504E-2</v>
      </c>
      <c r="S192" s="32">
        <f>('Detalle por mes'!S234/'Detalle por mes'!S214)-1</f>
        <v>0.19065449342634277</v>
      </c>
      <c r="T192" s="32">
        <f>('Detalle por mes'!T234/'Detalle por mes'!T214)-1</f>
        <v>0.5514351933120587</v>
      </c>
      <c r="U192" s="32">
        <f>('Detalle por mes'!U234/'Detalle por mes'!U214)-1</f>
        <v>0.55143519331205826</v>
      </c>
    </row>
    <row r="193" spans="2:21" x14ac:dyDescent="0.25">
      <c r="B193" s="1" t="s">
        <v>24</v>
      </c>
      <c r="C193" s="20">
        <f>('Detalle por mes'!C235/'Detalle por mes'!C218)-1</f>
        <v>-5.5691554467564242E-2</v>
      </c>
      <c r="D193" s="20">
        <f>('Detalle por mes'!D235/'Detalle por mes'!D218)-1</f>
        <v>-5.6096492183543401E-2</v>
      </c>
      <c r="E193" s="20">
        <f>('Detalle por mes'!E235/'Detalle por mes'!E218)-1</f>
        <v>9.139784946236551E-2</v>
      </c>
      <c r="F193" s="20">
        <f>('Detalle por mes'!F235/'Detalle por mes'!F218)-1</f>
        <v>9.3499691048869238E-2</v>
      </c>
      <c r="G193" s="20">
        <f>('Detalle por mes'!G235/'Detalle por mes'!G218)-1</f>
        <v>-3.2818532818532864E-2</v>
      </c>
      <c r="H193" s="20">
        <f>('Detalle por mes'!H235/'Detalle por mes'!H218)-1</f>
        <v>-3.4832032013960457E-2</v>
      </c>
      <c r="I193" s="20">
        <f>('Detalle por mes'!I235/'Detalle por mes'!I218)-1</f>
        <v>0.17301686445971276</v>
      </c>
      <c r="J193" s="20">
        <f>('Detalle por mes'!J235/'Detalle por mes'!J218)-1</f>
        <v>0.17561494544464318</v>
      </c>
      <c r="K193" s="20">
        <f>('Detalle por mes'!K235/'Detalle por mes'!K218)-1</f>
        <v>-6.1827956989247257E-2</v>
      </c>
      <c r="L193" s="20">
        <f>('Detalle por mes'!L235/'Detalle por mes'!L218)-1</f>
        <v>-6.2791749503681604E-2</v>
      </c>
      <c r="M193" s="20">
        <f>('Detalle por mes'!M235/'Detalle por mes'!M218)-1</f>
        <v>0.28571428571428581</v>
      </c>
      <c r="N193" s="20">
        <f>('Detalle por mes'!N235/'Detalle por mes'!N218)-1</f>
        <v>0.31810129293942868</v>
      </c>
      <c r="O193" s="20">
        <f>('Detalle por mes'!O235/'Detalle por mes'!O218)-1</f>
        <v>4.3527523368898091E-2</v>
      </c>
      <c r="P193" s="20">
        <f>('Detalle por mes'!P235/'Detalle por mes'!P218)-1</f>
        <v>4.2560375500273029E-2</v>
      </c>
      <c r="Q193" s="20">
        <v>1</v>
      </c>
      <c r="R193" s="20">
        <v>1</v>
      </c>
      <c r="S193" s="20">
        <f>('Detalle por mes'!S235/'Detalle por mes'!S218)-1</f>
        <v>-2.5091724419078698E-2</v>
      </c>
      <c r="T193" s="20">
        <f>('Detalle por mes'!T235/'Detalle por mes'!T218)-1</f>
        <v>-4.7610054389697343E-3</v>
      </c>
      <c r="U193" s="20">
        <f>('Detalle por mes'!U235/'Detalle por mes'!U218)-1</f>
        <v>-4.7610054389696232E-3</v>
      </c>
    </row>
    <row r="194" spans="2:21" x14ac:dyDescent="0.25">
      <c r="B194" s="1" t="s">
        <v>25</v>
      </c>
      <c r="C194" s="20">
        <f>('Detalle por mes'!C236/'Detalle por mes'!C219)-1</f>
        <v>-1.38031238648747E-2</v>
      </c>
      <c r="D194" s="20">
        <f>('Detalle por mes'!D236/'Detalle por mes'!D219)-1</f>
        <v>-1.4569033504919116E-2</v>
      </c>
      <c r="E194" s="20">
        <f>('Detalle por mes'!E236/'Detalle por mes'!E219)-1</f>
        <v>-7.2411729503291444E-2</v>
      </c>
      <c r="F194" s="20">
        <f>('Detalle por mes'!F236/'Detalle por mes'!F219)-1</f>
        <v>-5.9327753643458436E-2</v>
      </c>
      <c r="G194" s="20">
        <f>('Detalle por mes'!G236/'Detalle por mes'!G219)-1</f>
        <v>-4.116945107398573E-2</v>
      </c>
      <c r="H194" s="20">
        <f>('Detalle por mes'!H236/'Detalle por mes'!H219)-1</f>
        <v>-4.6180161838908829E-2</v>
      </c>
      <c r="I194" s="20">
        <f>('Detalle por mes'!I236/'Detalle por mes'!I219)-1</f>
        <v>2.0509427720807105E-2</v>
      </c>
      <c r="J194" s="20">
        <f>('Detalle por mes'!J236/'Detalle por mes'!J219)-1</f>
        <v>7.5302123865514936E-3</v>
      </c>
      <c r="K194" s="20">
        <f>('Detalle por mes'!K236/'Detalle por mes'!K219)-1</f>
        <v>-8.5798816568047331E-2</v>
      </c>
      <c r="L194" s="20">
        <f>('Detalle por mes'!L236/'Detalle por mes'!L219)-1</f>
        <v>-8.2023894575475764E-2</v>
      </c>
      <c r="M194" s="20">
        <f>('Detalle por mes'!M236/'Detalle por mes'!M219)-1</f>
        <v>0.81</v>
      </c>
      <c r="N194" s="20">
        <f>('Detalle por mes'!N236/'Detalle por mes'!N219)-1</f>
        <v>0.8392096238232718</v>
      </c>
      <c r="O194" s="20">
        <f>('Detalle por mes'!O236/'Detalle por mes'!O219)-1</f>
        <v>-0.10531255100375392</v>
      </c>
      <c r="P194" s="20">
        <f>('Detalle por mes'!P236/'Detalle por mes'!P219)-1</f>
        <v>-0.10916305488055689</v>
      </c>
      <c r="Q194" s="20">
        <f>('Detalle por mes'!Q236/'Detalle por mes'!Q219)-1</f>
        <v>-0.21484992101105849</v>
      </c>
      <c r="R194" s="20">
        <f>('Detalle por mes'!R236/'Detalle por mes'!R219)-1</f>
        <v>-0.2675133291402253</v>
      </c>
      <c r="S194" s="20">
        <f>('Detalle por mes'!S236/'Detalle por mes'!S219)-1</f>
        <v>-5.188459748720331E-2</v>
      </c>
      <c r="T194" s="20">
        <f>('Detalle por mes'!T236/'Detalle por mes'!T219)-1</f>
        <v>-8.3363390393910164E-2</v>
      </c>
      <c r="U194" s="20">
        <f>('Detalle por mes'!U236/'Detalle por mes'!U219)-1</f>
        <v>-8.3363390393910608E-2</v>
      </c>
    </row>
    <row r="195" spans="2:21" x14ac:dyDescent="0.25">
      <c r="B195" s="1" t="s">
        <v>26</v>
      </c>
      <c r="C195" s="20">
        <f>('Detalle por mes'!C237/'Detalle por mes'!C220)-1</f>
        <v>-9.8457158797485067E-2</v>
      </c>
      <c r="D195" s="20">
        <f>('Detalle por mes'!D237/'Detalle por mes'!D220)-1</f>
        <v>-0.10001344872544193</v>
      </c>
      <c r="E195" s="20">
        <f>('Detalle por mes'!E237/'Detalle por mes'!E220)-1</f>
        <v>1.7654476670870167E-2</v>
      </c>
      <c r="F195" s="20">
        <f>('Detalle por mes'!F237/'Detalle por mes'!F220)-1</f>
        <v>2.3037953896509755E-3</v>
      </c>
      <c r="G195" s="20">
        <f>('Detalle por mes'!G237/'Detalle por mes'!G220)-1</f>
        <v>-5.5107819647135736E-2</v>
      </c>
      <c r="H195" s="20">
        <f>('Detalle por mes'!H237/'Detalle por mes'!H220)-1</f>
        <v>-5.3814424743685807E-2</v>
      </c>
      <c r="I195" s="20">
        <f>('Detalle por mes'!I237/'Detalle por mes'!I220)-1</f>
        <v>-4.9151550614394357E-2</v>
      </c>
      <c r="J195" s="20">
        <f>('Detalle por mes'!J237/'Detalle por mes'!J220)-1</f>
        <v>-5.0883469434390927E-2</v>
      </c>
      <c r="K195" s="20">
        <f>('Detalle por mes'!K237/'Detalle por mes'!K220)-1</f>
        <v>-2.6410026857654478E-2</v>
      </c>
      <c r="L195" s="20">
        <f>('Detalle por mes'!L237/'Detalle por mes'!L220)-1</f>
        <v>-2.3034504280343482E-2</v>
      </c>
      <c r="M195" s="20">
        <f>('Detalle por mes'!M237/'Detalle por mes'!M220)-1</f>
        <v>0.55066079295154191</v>
      </c>
      <c r="N195" s="20">
        <f>('Detalle por mes'!N237/'Detalle por mes'!N220)-1</f>
        <v>0.54456538446692893</v>
      </c>
      <c r="O195" s="20">
        <f>('Detalle por mes'!O237/'Detalle por mes'!O220)-1</f>
        <v>-8.7421797826802816E-2</v>
      </c>
      <c r="P195" s="20">
        <f>('Detalle por mes'!P237/'Detalle por mes'!P220)-1</f>
        <v>-7.9504631675374915E-2</v>
      </c>
      <c r="Q195" s="20"/>
      <c r="R195" s="20"/>
      <c r="S195" s="20">
        <f>('Detalle por mes'!S237/'Detalle por mes'!S220)-1</f>
        <v>-9.2032934059867011E-2</v>
      </c>
      <c r="T195" s="20">
        <f>('Detalle por mes'!T237/'Detalle por mes'!T220)-1</f>
        <v>-9.000025036707604E-2</v>
      </c>
      <c r="U195" s="20">
        <f>('Detalle por mes'!U237/'Detalle por mes'!U220)-1</f>
        <v>-9.0000250367074708E-2</v>
      </c>
    </row>
    <row r="196" spans="2:21" x14ac:dyDescent="0.25">
      <c r="B196" s="1" t="s">
        <v>27</v>
      </c>
      <c r="C196" s="20">
        <f>('Detalle por mes'!C238/'Detalle por mes'!C221)-1</f>
        <v>-0.22406339631568051</v>
      </c>
      <c r="D196" s="20">
        <f>('Detalle por mes'!D238/'Detalle por mes'!D221)-1</f>
        <v>-0.22423737397221766</v>
      </c>
      <c r="E196" s="20">
        <f>('Detalle por mes'!E238/'Detalle por mes'!E221)-1</f>
        <v>-0.13907284768211925</v>
      </c>
      <c r="F196" s="20">
        <f>('Detalle por mes'!F238/'Detalle por mes'!F221)-1</f>
        <v>-0.13934424327534045</v>
      </c>
      <c r="G196" s="20">
        <f>('Detalle por mes'!G238/'Detalle por mes'!G221)-1</f>
        <v>-7.4425392192630446E-2</v>
      </c>
      <c r="H196" s="20">
        <f>('Detalle por mes'!H238/'Detalle por mes'!H221)-1</f>
        <v>-7.3364297887921204E-2</v>
      </c>
      <c r="I196" s="20">
        <f>('Detalle por mes'!I238/'Detalle por mes'!I221)-1</f>
        <v>-0.11029236985975754</v>
      </c>
      <c r="J196" s="20">
        <f>('Detalle por mes'!J238/'Detalle por mes'!J221)-1</f>
        <v>-0.10239717070748366</v>
      </c>
      <c r="K196" s="20">
        <f>('Detalle por mes'!K238/'Detalle por mes'!K221)-1</f>
        <v>-8.1174438687392048E-2</v>
      </c>
      <c r="L196" s="20">
        <f>('Detalle por mes'!L238/'Detalle por mes'!L221)-1</f>
        <v>-7.2315237720116388E-2</v>
      </c>
      <c r="M196" s="20">
        <f>('Detalle por mes'!M238/'Detalle por mes'!M221)-1</f>
        <v>0.46511627906976738</v>
      </c>
      <c r="N196" s="20">
        <f>('Detalle por mes'!N238/'Detalle por mes'!N221)-1</f>
        <v>0.46543454190326394</v>
      </c>
      <c r="O196" s="20">
        <f>('Detalle por mes'!O238/'Detalle por mes'!O221)-1</f>
        <v>-0.13797091870456046</v>
      </c>
      <c r="P196" s="20">
        <f>('Detalle por mes'!P238/'Detalle por mes'!P221)-1</f>
        <v>-0.1324319004262573</v>
      </c>
      <c r="Q196" s="20"/>
      <c r="R196" s="20"/>
      <c r="S196" s="20">
        <f>('Detalle por mes'!S238/'Detalle por mes'!S221)-1</f>
        <v>-0.21502278902859384</v>
      </c>
      <c r="T196" s="20">
        <f>('Detalle por mes'!T238/'Detalle por mes'!T221)-1</f>
        <v>-0.20791099721381434</v>
      </c>
      <c r="U196" s="20">
        <f>('Detalle por mes'!U238/'Detalle por mes'!U221)-1</f>
        <v>-0.20791099721381423</v>
      </c>
    </row>
    <row r="197" spans="2:21" x14ac:dyDescent="0.25">
      <c r="B197" s="1" t="s">
        <v>28</v>
      </c>
      <c r="C197" s="20">
        <f>('Detalle por mes'!C239/'Detalle por mes'!C222)-1</f>
        <v>-6.6866479977822357E-2</v>
      </c>
      <c r="D197" s="20">
        <f>('Detalle por mes'!D239/'Detalle por mes'!D222)-1</f>
        <v>-6.8425369172871786E-2</v>
      </c>
      <c r="E197" s="20">
        <f>('Detalle por mes'!E239/'Detalle por mes'!E222)-1</f>
        <v>-0.12757201646090532</v>
      </c>
      <c r="F197" s="20">
        <f>('Detalle por mes'!F239/'Detalle por mes'!F222)-1</f>
        <v>-0.13181269991896294</v>
      </c>
      <c r="G197" s="20">
        <f>('Detalle por mes'!G239/'Detalle por mes'!G222)-1</f>
        <v>-6.1069401208569851E-2</v>
      </c>
      <c r="H197" s="20">
        <f>('Detalle por mes'!H239/'Detalle por mes'!H222)-1</f>
        <v>-6.0588963345544311E-2</v>
      </c>
      <c r="I197" s="20">
        <f>('Detalle por mes'!I239/'Detalle por mes'!I222)-1</f>
        <v>-5.2576782925559562E-2</v>
      </c>
      <c r="J197" s="20">
        <f>('Detalle por mes'!J239/'Detalle por mes'!J222)-1</f>
        <v>-4.3092804902889581E-2</v>
      </c>
      <c r="K197" s="20">
        <f>('Detalle por mes'!K239/'Detalle por mes'!K222)-1</f>
        <v>-4.9504950495049549E-2</v>
      </c>
      <c r="L197" s="20">
        <f>('Detalle por mes'!L239/'Detalle por mes'!L222)-1</f>
        <v>-5.8642921944441539E-2</v>
      </c>
      <c r="M197" s="20">
        <f>('Detalle por mes'!M239/'Detalle por mes'!M222)-1</f>
        <v>0.45995423340961095</v>
      </c>
      <c r="N197" s="20">
        <f>('Detalle por mes'!N239/'Detalle por mes'!N222)-1</f>
        <v>0.44400869337586757</v>
      </c>
      <c r="O197" s="20">
        <f>('Detalle por mes'!O239/'Detalle por mes'!O222)-1</f>
        <v>1.1313768513439015E-3</v>
      </c>
      <c r="P197" s="20">
        <f>('Detalle por mes'!P239/'Detalle por mes'!P222)-1</f>
        <v>-1.2175102210569277E-2</v>
      </c>
      <c r="Q197" s="20"/>
      <c r="R197" s="20"/>
      <c r="S197" s="20">
        <f>('Detalle por mes'!S239/'Detalle por mes'!S222)-1</f>
        <v>-5.8868835606748937E-2</v>
      </c>
      <c r="T197" s="20">
        <f>('Detalle por mes'!T239/'Detalle por mes'!T222)-1</f>
        <v>-5.3649298807299739E-2</v>
      </c>
      <c r="U197" s="20">
        <f>('Detalle por mes'!U239/'Detalle por mes'!U222)-1</f>
        <v>-5.3649298807300738E-2</v>
      </c>
    </row>
    <row r="198" spans="2:21" x14ac:dyDescent="0.25">
      <c r="B198" s="1" t="s">
        <v>29</v>
      </c>
      <c r="C198" s="20">
        <f>('Detalle por mes'!C240/'Detalle por mes'!C223)-1</f>
        <v>-9.3495272253016015E-2</v>
      </c>
      <c r="D198" s="20">
        <f>('Detalle por mes'!D240/'Detalle por mes'!D223)-1</f>
        <v>-9.3542991195249003E-2</v>
      </c>
      <c r="E198" s="20">
        <f>('Detalle por mes'!E240/'Detalle por mes'!E223)-1</f>
        <v>-6.1224489795918324E-2</v>
      </c>
      <c r="F198" s="20">
        <f>('Detalle por mes'!F240/'Detalle por mes'!F223)-1</f>
        <v>-6.1257278276296012E-2</v>
      </c>
      <c r="G198" s="20">
        <f>('Detalle por mes'!G240/'Detalle por mes'!G223)-1</f>
        <v>4.6351931330472107E-2</v>
      </c>
      <c r="H198" s="20">
        <f>('Detalle por mes'!H240/'Detalle por mes'!H223)-1</f>
        <v>4.8281696611765623E-2</v>
      </c>
      <c r="I198" s="20">
        <f>('Detalle por mes'!I240/'Detalle por mes'!I223)-1</f>
        <v>3.8129822968679061E-2</v>
      </c>
      <c r="J198" s="20">
        <f>('Detalle por mes'!J240/'Detalle por mes'!J223)-1</f>
        <v>4.144501281918922E-2</v>
      </c>
      <c r="K198" s="20">
        <f>('Detalle por mes'!K240/'Detalle por mes'!K223)-1</f>
        <v>-8.8235294117647078E-2</v>
      </c>
      <c r="L198" s="20">
        <f>('Detalle por mes'!L240/'Detalle por mes'!L223)-1</f>
        <v>-9.0030929066799215E-2</v>
      </c>
      <c r="M198" s="20">
        <f>('Detalle por mes'!M240/'Detalle por mes'!M223)-1</f>
        <v>0.93975903614457823</v>
      </c>
      <c r="N198" s="20">
        <f>('Detalle por mes'!N240/'Detalle por mes'!N223)-1</f>
        <v>0.93905052338990114</v>
      </c>
      <c r="O198" s="20">
        <f>('Detalle por mes'!O240/'Detalle por mes'!O223)-1</f>
        <v>-2.2429906542056122E-2</v>
      </c>
      <c r="P198" s="20">
        <f>('Detalle por mes'!P240/'Detalle por mes'!P223)-1</f>
        <v>-2.2176822866295964E-2</v>
      </c>
      <c r="Q198" s="20"/>
      <c r="R198" s="20"/>
      <c r="S198" s="20">
        <f>('Detalle por mes'!S240/'Detalle por mes'!S223)-1</f>
        <v>-7.3521117934578273E-2</v>
      </c>
      <c r="T198" s="20">
        <f>('Detalle por mes'!T240/'Detalle por mes'!T223)-1</f>
        <v>-5.9732742955696527E-2</v>
      </c>
      <c r="U198" s="20">
        <f>('Detalle por mes'!U240/'Detalle por mes'!U223)-1</f>
        <v>-5.973274295569686E-2</v>
      </c>
    </row>
    <row r="199" spans="2:21" x14ac:dyDescent="0.25">
      <c r="B199" s="1" t="s">
        <v>30</v>
      </c>
      <c r="C199" s="20">
        <f>('Detalle por mes'!C241/'Detalle por mes'!C224)-1</f>
        <v>-0.15408324987602939</v>
      </c>
      <c r="D199" s="20">
        <f>('Detalle por mes'!D241/'Detalle por mes'!D224)-1</f>
        <v>-0.16032679630229973</v>
      </c>
      <c r="E199" s="20">
        <f>('Detalle por mes'!E241/'Detalle por mes'!E224)-1</f>
        <v>-6.0851926977687598E-2</v>
      </c>
      <c r="F199" s="20">
        <f>('Detalle por mes'!F241/'Detalle por mes'!F224)-1</f>
        <v>6.6455728078829601E-2</v>
      </c>
      <c r="G199" s="20">
        <f>('Detalle por mes'!G241/'Detalle por mes'!G224)-1</f>
        <v>-9.6302316131653853E-2</v>
      </c>
      <c r="H199" s="20">
        <f>('Detalle por mes'!H241/'Detalle por mes'!H224)-1</f>
        <v>-0.10062739526205855</v>
      </c>
      <c r="I199" s="20">
        <f>('Detalle por mes'!I241/'Detalle por mes'!I224)-1</f>
        <v>-2.1085513471300277E-2</v>
      </c>
      <c r="J199" s="20">
        <f>('Detalle por mes'!J241/'Detalle por mes'!J224)-1</f>
        <v>-2.8824408590879647E-2</v>
      </c>
      <c r="K199" s="20">
        <f>('Detalle por mes'!K241/'Detalle por mes'!K224)-1</f>
        <v>1.9585253456221308E-2</v>
      </c>
      <c r="L199" s="20">
        <f>('Detalle por mes'!L241/'Detalle por mes'!L224)-1</f>
        <v>4.2680225142251116E-2</v>
      </c>
      <c r="M199" s="20">
        <f>('Detalle por mes'!M241/'Detalle por mes'!M224)-1</f>
        <v>0.29341317365269459</v>
      </c>
      <c r="N199" s="20">
        <f>('Detalle por mes'!N241/'Detalle por mes'!N224)-1</f>
        <v>0.2162192301164374</v>
      </c>
      <c r="O199" s="20">
        <f>('Detalle por mes'!O241/'Detalle por mes'!O224)-1</f>
        <v>-8.243301642178047E-2</v>
      </c>
      <c r="P199" s="20">
        <f>('Detalle por mes'!P241/'Detalle por mes'!P224)-1</f>
        <v>-9.3467600381838878E-2</v>
      </c>
      <c r="Q199" s="20">
        <f>('Detalle por mes'!Q241/'Detalle por mes'!Q224)-1</f>
        <v>-0.86053593179049936</v>
      </c>
      <c r="R199" s="20">
        <f>('Detalle por mes'!R241/'Detalle por mes'!R224)-1</f>
        <v>-0.91715675224138582</v>
      </c>
      <c r="S199" s="20">
        <f>('Detalle por mes'!S241/'Detalle por mes'!S224)-1</f>
        <v>-0.14697686625344464</v>
      </c>
      <c r="T199" s="20">
        <f>('Detalle por mes'!T241/'Detalle por mes'!T224)-1</f>
        <v>-0.16008901436463074</v>
      </c>
      <c r="U199" s="20">
        <f>('Detalle por mes'!U241/'Detalle por mes'!U224)-1</f>
        <v>-0.16008901436463074</v>
      </c>
    </row>
    <row r="200" spans="2:21" x14ac:dyDescent="0.25">
      <c r="B200" s="1" t="s">
        <v>31</v>
      </c>
      <c r="C200" s="20">
        <f>('Detalle por mes'!C242/'Detalle por mes'!C225)-1</f>
        <v>-0.17064109017398299</v>
      </c>
      <c r="D200" s="20">
        <f>('Detalle por mes'!D242/'Detalle por mes'!D225)-1</f>
        <v>-0.18765302154765851</v>
      </c>
      <c r="E200" s="20">
        <f>('Detalle por mes'!E242/'Detalle por mes'!E225)-1</f>
        <v>-0.18339686573485814</v>
      </c>
      <c r="F200" s="20">
        <f>('Detalle por mes'!F242/'Detalle por mes'!F225)-1</f>
        <v>-0.18035196229172723</v>
      </c>
      <c r="G200" s="20">
        <f>('Detalle por mes'!G242/'Detalle por mes'!G225)-1</f>
        <v>-0.134878954784168</v>
      </c>
      <c r="H200" s="20">
        <f>('Detalle por mes'!H242/'Detalle por mes'!H225)-1</f>
        <v>-0.14411053132490348</v>
      </c>
      <c r="I200" s="20">
        <f>('Detalle por mes'!I242/'Detalle por mes'!I225)-1</f>
        <v>-8.3990479740773671E-2</v>
      </c>
      <c r="J200" s="20">
        <f>('Detalle por mes'!J242/'Detalle por mes'!J225)-1</f>
        <v>-9.8805637664461488E-2</v>
      </c>
      <c r="K200" s="20">
        <f>('Detalle por mes'!K242/'Detalle por mes'!K225)-1</f>
        <v>-6.2066688676130743E-2</v>
      </c>
      <c r="L200" s="20">
        <f>('Detalle por mes'!L242/'Detalle por mes'!L225)-1</f>
        <v>-8.8325412681919513E-2</v>
      </c>
      <c r="M200" s="20">
        <f>('Detalle por mes'!M242/'Detalle por mes'!M225)-1</f>
        <v>7.1729957805907185E-2</v>
      </c>
      <c r="N200" s="20">
        <f>('Detalle por mes'!N242/'Detalle por mes'!N225)-1</f>
        <v>5.0570957789554116E-2</v>
      </c>
      <c r="O200" s="20">
        <f>('Detalle por mes'!O242/'Detalle por mes'!O225)-1</f>
        <v>-6.3643595863166258E-2</v>
      </c>
      <c r="P200" s="20">
        <f>('Detalle por mes'!P242/'Detalle por mes'!P225)-1</f>
        <v>-7.7160167937580071E-2</v>
      </c>
      <c r="Q200" s="20"/>
      <c r="R200" s="20"/>
      <c r="S200" s="20">
        <f>('Detalle por mes'!S242/'Detalle por mes'!S225)-1</f>
        <v>-0.16673715302252212</v>
      </c>
      <c r="T200" s="20">
        <f>('Detalle por mes'!T242/'Detalle por mes'!T225)-1</f>
        <v>-0.18242671228470175</v>
      </c>
      <c r="U200" s="20">
        <f>('Detalle por mes'!U242/'Detalle por mes'!U225)-1</f>
        <v>-0.1824267122847002</v>
      </c>
    </row>
    <row r="201" spans="2:21" x14ac:dyDescent="0.25">
      <c r="B201" s="1" t="s">
        <v>32</v>
      </c>
      <c r="C201" s="20">
        <f>('Detalle por mes'!C243/'Detalle por mes'!C226)-1</f>
        <v>-0.11761869824965931</v>
      </c>
      <c r="D201" s="20">
        <f>('Detalle por mes'!D243/'Detalle por mes'!D226)-1</f>
        <v>-0.11768326976078392</v>
      </c>
      <c r="E201" s="20">
        <f>('Detalle por mes'!E243/'Detalle por mes'!E226)-1</f>
        <v>0.32211538461538458</v>
      </c>
      <c r="F201" s="20">
        <f>('Detalle por mes'!F243/'Detalle por mes'!F226)-1</f>
        <v>0.3225255684162267</v>
      </c>
      <c r="G201" s="20">
        <f>('Detalle por mes'!G243/'Detalle por mes'!G226)-1</f>
        <v>-9.1445427728613526E-2</v>
      </c>
      <c r="H201" s="20">
        <f>('Detalle por mes'!H243/'Detalle por mes'!H226)-1</f>
        <v>-9.1264674621313269E-2</v>
      </c>
      <c r="I201" s="20">
        <f>('Detalle por mes'!I243/'Detalle por mes'!I226)-1</f>
        <v>-3.7002775208140326E-3</v>
      </c>
      <c r="J201" s="20">
        <f>('Detalle por mes'!J243/'Detalle por mes'!J226)-1</f>
        <v>-2.9298753074257222E-3</v>
      </c>
      <c r="K201" s="20">
        <f>('Detalle por mes'!K243/'Detalle por mes'!K226)-1</f>
        <v>-8.4507042253521125E-2</v>
      </c>
      <c r="L201" s="20">
        <f>('Detalle por mes'!L243/'Detalle por mes'!L226)-1</f>
        <v>-8.5748112939685317E-2</v>
      </c>
      <c r="M201" s="20">
        <f>('Detalle por mes'!M243/'Detalle por mes'!M226)-1</f>
        <v>0.59090909090909083</v>
      </c>
      <c r="N201" s="20">
        <f>('Detalle por mes'!N243/'Detalle por mes'!N226)-1</f>
        <v>0.58274920119277995</v>
      </c>
      <c r="O201" s="20">
        <f>('Detalle por mes'!O243/'Detalle por mes'!O226)-1</f>
        <v>-8.1054527591288728E-2</v>
      </c>
      <c r="P201" s="20">
        <f>('Detalle por mes'!P243/'Detalle por mes'!P226)-1</f>
        <v>-8.2479071705933271E-2</v>
      </c>
      <c r="Q201" s="20"/>
      <c r="R201" s="20"/>
      <c r="S201" s="20">
        <f>('Detalle por mes'!S243/'Detalle por mes'!S226)-1</f>
        <v>-0.10324979939509904</v>
      </c>
      <c r="T201" s="20">
        <f>('Detalle por mes'!T243/'Detalle por mes'!T226)-1</f>
        <v>-9.6867679991767486E-2</v>
      </c>
      <c r="U201" s="20">
        <f>('Detalle por mes'!U243/'Detalle por mes'!U226)-1</f>
        <v>-9.686767999176582E-2</v>
      </c>
    </row>
    <row r="202" spans="2:21" x14ac:dyDescent="0.25">
      <c r="B202" s="1" t="s">
        <v>33</v>
      </c>
      <c r="C202" s="20">
        <f>('Detalle por mes'!C244/'Detalle por mes'!C227)-1</f>
        <v>-0.10708432912256738</v>
      </c>
      <c r="D202" s="20">
        <f>('Detalle por mes'!D244/'Detalle por mes'!D227)-1</f>
        <v>-0.10706491485815062</v>
      </c>
      <c r="E202" s="20">
        <f>('Detalle por mes'!E244/'Detalle por mes'!E227)-1</f>
        <v>0.15340909090909083</v>
      </c>
      <c r="F202" s="20">
        <f>('Detalle por mes'!F244/'Detalle por mes'!F227)-1</f>
        <v>0.15824881722823481</v>
      </c>
      <c r="G202" s="20">
        <f>('Detalle por mes'!G244/'Detalle por mes'!G227)-1</f>
        <v>-6.9866666666666633E-2</v>
      </c>
      <c r="H202" s="20">
        <f>('Detalle por mes'!H244/'Detalle por mes'!H227)-1</f>
        <v>-6.8746590923149498E-2</v>
      </c>
      <c r="I202" s="20">
        <f>('Detalle por mes'!I244/'Detalle por mes'!I227)-1</f>
        <v>-9.3944538766270513E-2</v>
      </c>
      <c r="J202" s="20">
        <f>('Detalle por mes'!J244/'Detalle por mes'!J227)-1</f>
        <v>-0.10194134608327066</v>
      </c>
      <c r="K202" s="20">
        <f>('Detalle por mes'!K244/'Detalle por mes'!K227)-1</f>
        <v>-1.3495276653171406E-2</v>
      </c>
      <c r="L202" s="20">
        <f>('Detalle por mes'!L244/'Detalle por mes'!L227)-1</f>
        <v>-9.9256223687941292E-3</v>
      </c>
      <c r="M202" s="20">
        <f>('Detalle por mes'!M244/'Detalle por mes'!M227)-1</f>
        <v>0.78431372549019618</v>
      </c>
      <c r="N202" s="20">
        <f>('Detalle por mes'!N244/'Detalle por mes'!N227)-1</f>
        <v>0.78431372549019596</v>
      </c>
      <c r="O202" s="20">
        <f>('Detalle por mes'!O244/'Detalle por mes'!O227)-1</f>
        <v>-0.15419708029197077</v>
      </c>
      <c r="P202" s="20">
        <f>('Detalle por mes'!P244/'Detalle por mes'!P227)-1</f>
        <v>-0.15682236376396874</v>
      </c>
      <c r="Q202" s="20">
        <f>('Detalle por mes'!Q244/'Detalle por mes'!Q227)-1</f>
        <v>-1.5369836695485084E-2</v>
      </c>
      <c r="R202" s="20">
        <f>('Detalle por mes'!R244/'Detalle por mes'!R227)-1</f>
        <v>-1.8176663838701979E-2</v>
      </c>
      <c r="S202" s="20">
        <f>('Detalle por mes'!S244/'Detalle por mes'!S227)-1</f>
        <v>-0.10930829487571647</v>
      </c>
      <c r="T202" s="20">
        <f>('Detalle por mes'!T244/'Detalle por mes'!T227)-1</f>
        <v>-0.11483891411719349</v>
      </c>
      <c r="U202" s="20">
        <f>('Detalle por mes'!U244/'Detalle por mes'!U227)-1</f>
        <v>-0.11483891411719394</v>
      </c>
    </row>
    <row r="203" spans="2:21" x14ac:dyDescent="0.25">
      <c r="B203" s="1" t="s">
        <v>0</v>
      </c>
      <c r="C203" s="20">
        <f>('Detalle por mes'!C245/'Detalle por mes'!C228)-1</f>
        <v>-0.22694769320574559</v>
      </c>
      <c r="D203" s="20">
        <f>('Detalle por mes'!D245/'Detalle por mes'!D228)-1</f>
        <v>-0.22772264047416535</v>
      </c>
      <c r="E203" s="20">
        <f>('Detalle por mes'!E245/'Detalle por mes'!E228)-1</f>
        <v>-0.1278195488721805</v>
      </c>
      <c r="F203" s="20">
        <f>('Detalle por mes'!F245/'Detalle por mes'!F228)-1</f>
        <v>-0.12800532975052159</v>
      </c>
      <c r="G203" s="20">
        <f>('Detalle por mes'!G245/'Detalle por mes'!G228)-1</f>
        <v>-9.162532827545955E-2</v>
      </c>
      <c r="H203" s="20">
        <f>('Detalle por mes'!H245/'Detalle por mes'!H228)-1</f>
        <v>-8.9314972391006053E-2</v>
      </c>
      <c r="I203" s="20">
        <f>('Detalle por mes'!I245/'Detalle por mes'!I228)-1</f>
        <v>-8.1506464305789783E-2</v>
      </c>
      <c r="J203" s="20">
        <f>('Detalle por mes'!J245/'Detalle por mes'!J228)-1</f>
        <v>-7.975208167064729E-2</v>
      </c>
      <c r="K203" s="20">
        <f>('Detalle por mes'!K245/'Detalle por mes'!K228)-1</f>
        <v>-0.1084840055632823</v>
      </c>
      <c r="L203" s="20">
        <f>('Detalle por mes'!L245/'Detalle por mes'!L228)-1</f>
        <v>-0.11140851892578407</v>
      </c>
      <c r="M203" s="20">
        <f>('Detalle por mes'!M245/'Detalle por mes'!M228)-1</f>
        <v>0.41509433962264142</v>
      </c>
      <c r="N203" s="20">
        <f>('Detalle por mes'!N245/'Detalle por mes'!N228)-1</f>
        <v>0.42756007285118347</v>
      </c>
      <c r="O203" s="20">
        <f>('Detalle por mes'!O245/'Detalle por mes'!O228)-1</f>
        <v>-6.6525181617827167E-2</v>
      </c>
      <c r="P203" s="20">
        <f>('Detalle por mes'!P245/'Detalle por mes'!P228)-1</f>
        <v>-6.4329869577071319E-2</v>
      </c>
      <c r="Q203" s="20"/>
      <c r="R203" s="20"/>
      <c r="S203" s="20">
        <f>('Detalle por mes'!S245/'Detalle por mes'!S228)-1</f>
        <v>-0.20800887842773774</v>
      </c>
      <c r="T203" s="20">
        <f>('Detalle por mes'!T245/'Detalle por mes'!T228)-1</f>
        <v>-0.18910640657334021</v>
      </c>
      <c r="U203" s="20">
        <f>('Detalle por mes'!U245/'Detalle por mes'!U228)-1</f>
        <v>-0.18910640657333933</v>
      </c>
    </row>
    <row r="204" spans="2:21" x14ac:dyDescent="0.25">
      <c r="B204" s="1" t="s">
        <v>34</v>
      </c>
      <c r="C204" s="20">
        <f>('Detalle por mes'!C246/'Detalle por mes'!C229)-1</f>
        <v>-0.16480370275511325</v>
      </c>
      <c r="D204" s="20">
        <f>('Detalle por mes'!D246/'Detalle por mes'!D229)-1</f>
        <v>-0.1673470368986737</v>
      </c>
      <c r="E204" s="20">
        <f>('Detalle por mes'!E246/'Detalle por mes'!E229)-1</f>
        <v>-7.2360616844602599E-2</v>
      </c>
      <c r="F204" s="20">
        <f>('Detalle por mes'!F246/'Detalle por mes'!F229)-1</f>
        <v>-0.10320633265009449</v>
      </c>
      <c r="G204" s="20">
        <f>('Detalle por mes'!G246/'Detalle por mes'!G229)-1</f>
        <v>-6.3311688311688319E-2</v>
      </c>
      <c r="H204" s="20">
        <f>('Detalle por mes'!H246/'Detalle por mes'!H229)-1</f>
        <v>-7.0866658370270175E-2</v>
      </c>
      <c r="I204" s="20">
        <f>('Detalle por mes'!I246/'Detalle por mes'!I229)-1</f>
        <v>-3.8210624417520989E-2</v>
      </c>
      <c r="J204" s="20">
        <f>('Detalle por mes'!J246/'Detalle por mes'!J229)-1</f>
        <v>-6.8193247721763606E-2</v>
      </c>
      <c r="K204" s="20">
        <f>('Detalle por mes'!K246/'Detalle por mes'!K229)-1</f>
        <v>4.0831477357089918E-2</v>
      </c>
      <c r="L204" s="20">
        <f>('Detalle por mes'!L246/'Detalle por mes'!L229)-1</f>
        <v>5.5872371347073235E-2</v>
      </c>
      <c r="M204" s="20">
        <f>('Detalle por mes'!M246/'Detalle por mes'!M229)-1</f>
        <v>0.79518072289156616</v>
      </c>
      <c r="N204" s="20">
        <f>('Detalle por mes'!N246/'Detalle por mes'!N229)-1</f>
        <v>0.79555066140646602</v>
      </c>
      <c r="O204" s="20">
        <f>('Detalle por mes'!O246/'Detalle por mes'!O229)-1</f>
        <v>-6.0587304862114055E-2</v>
      </c>
      <c r="P204" s="20">
        <f>('Detalle por mes'!P246/'Detalle por mes'!P229)-1</f>
        <v>-5.89240388835508E-2</v>
      </c>
      <c r="Q204" s="20"/>
      <c r="R204" s="20"/>
      <c r="S204" s="20">
        <f>('Detalle por mes'!S246/'Detalle por mes'!S229)-1</f>
        <v>-0.14394684666959268</v>
      </c>
      <c r="T204" s="20">
        <f>('Detalle por mes'!T246/'Detalle por mes'!T229)-1</f>
        <v>-0.13054271107491877</v>
      </c>
      <c r="U204" s="20">
        <f>('Detalle por mes'!U246/'Detalle por mes'!U229)-1</f>
        <v>-0.13054271107491788</v>
      </c>
    </row>
    <row r="205" spans="2:21" x14ac:dyDescent="0.25">
      <c r="B205" s="1" t="s">
        <v>35</v>
      </c>
      <c r="C205" s="20">
        <f>('Detalle por mes'!C247/'Detalle por mes'!C230)-1</f>
        <v>-0.23042939461374867</v>
      </c>
      <c r="D205" s="20">
        <f>('Detalle por mes'!D247/'Detalle por mes'!D230)-1</f>
        <v>-0.23312773996783309</v>
      </c>
      <c r="E205" s="20">
        <f>('Detalle por mes'!E247/'Detalle por mes'!E230)-1</f>
        <v>-0.13754889178617991</v>
      </c>
      <c r="F205" s="20">
        <f>('Detalle por mes'!F247/'Detalle por mes'!F230)-1</f>
        <v>-0.13910528551001078</v>
      </c>
      <c r="G205" s="20">
        <f>('Detalle por mes'!G247/'Detalle por mes'!G230)-1</f>
        <v>-0.21011277500462189</v>
      </c>
      <c r="H205" s="20">
        <f>('Detalle por mes'!H247/'Detalle por mes'!H230)-1</f>
        <v>-0.2114706267315215</v>
      </c>
      <c r="I205" s="20">
        <f>('Detalle por mes'!I247/'Detalle por mes'!I230)-1</f>
        <v>-0.14467194739201916</v>
      </c>
      <c r="J205" s="20">
        <f>('Detalle por mes'!J247/'Detalle por mes'!J230)-1</f>
        <v>-0.14295456064895928</v>
      </c>
      <c r="K205" s="20">
        <f>('Detalle por mes'!K247/'Detalle por mes'!K230)-1</f>
        <v>-0.17114914425427874</v>
      </c>
      <c r="L205" s="20">
        <f>('Detalle por mes'!L247/'Detalle por mes'!L230)-1</f>
        <v>-0.1721000455863958</v>
      </c>
      <c r="M205" s="20">
        <f>('Detalle por mes'!M247/'Detalle por mes'!M230)-1</f>
        <v>0.20363636363636362</v>
      </c>
      <c r="N205" s="20">
        <f>('Detalle por mes'!N247/'Detalle por mes'!N230)-1</f>
        <v>0.19931001966687267</v>
      </c>
      <c r="O205" s="20">
        <f>('Detalle por mes'!O247/'Detalle por mes'!O230)-1</f>
        <v>-0.15773809523809523</v>
      </c>
      <c r="P205" s="20">
        <f>('Detalle por mes'!P247/'Detalle por mes'!P230)-1</f>
        <v>-0.18420819207666972</v>
      </c>
      <c r="Q205" s="20"/>
      <c r="R205" s="20"/>
      <c r="S205" s="20">
        <f>('Detalle por mes'!S247/'Detalle por mes'!S230)-1</f>
        <v>-0.22753245368853547</v>
      </c>
      <c r="T205" s="20">
        <f>('Detalle por mes'!T247/'Detalle por mes'!T230)-1</f>
        <v>-0.22905452109975299</v>
      </c>
      <c r="U205" s="20">
        <f>('Detalle por mes'!U247/'Detalle por mes'!U230)-1</f>
        <v>-0.22905452109975166</v>
      </c>
    </row>
    <row r="206" spans="2:21" x14ac:dyDescent="0.25">
      <c r="B206" s="8" t="s">
        <v>63</v>
      </c>
      <c r="C206" s="32">
        <f>('Detalle por mes'!C251/'Detalle por mes'!C234)-1</f>
        <v>-0.16889529911093504</v>
      </c>
      <c r="D206" s="32">
        <f>('Detalle por mes'!D251/'Detalle por mes'!D234)-1</f>
        <v>-0.17628271858640066</v>
      </c>
      <c r="E206" s="32">
        <f>('Detalle por mes'!E251/'Detalle por mes'!E234)-1</f>
        <v>-9.7578221672264487E-2</v>
      </c>
      <c r="F206" s="32">
        <f>('Detalle por mes'!F251/'Detalle por mes'!F234)-1</f>
        <v>-9.7396815292375538E-2</v>
      </c>
      <c r="G206" s="32">
        <f>('Detalle por mes'!G251/'Detalle por mes'!G234)-1</f>
        <v>-0.10669237567285295</v>
      </c>
      <c r="H206" s="32">
        <f>('Detalle por mes'!H251/'Detalle por mes'!H234)-1</f>
        <v>-0.10967630716909316</v>
      </c>
      <c r="I206" s="32">
        <f>('Detalle por mes'!I251/'Detalle por mes'!I234)-1</f>
        <v>-6.9703391999672348E-2</v>
      </c>
      <c r="J206" s="32">
        <f>('Detalle por mes'!J251/'Detalle por mes'!J234)-1</f>
        <v>-7.4089297227907469E-2</v>
      </c>
      <c r="K206" s="32">
        <f>('Detalle por mes'!K251/'Detalle por mes'!K234)-1</f>
        <v>-6.4698353854980351E-2</v>
      </c>
      <c r="L206" s="32">
        <f>('Detalle por mes'!L251/'Detalle por mes'!L234)-1</f>
        <v>-6.9694136839263843E-2</v>
      </c>
      <c r="M206" s="32">
        <f>('Detalle por mes'!M251/'Detalle por mes'!M234)-1</f>
        <v>0.45920138888888884</v>
      </c>
      <c r="N206" s="32">
        <f>('Detalle por mes'!N251/'Detalle por mes'!N234)-1</f>
        <v>0.44735793615061947</v>
      </c>
      <c r="O206" s="32">
        <f>('Detalle por mes'!O251/'Detalle por mes'!O234)-1</f>
        <v>-6.3369548584544799E-2</v>
      </c>
      <c r="P206" s="32">
        <f>('Detalle por mes'!P251/'Detalle por mes'!P234)-1</f>
        <v>-6.6485090564264548E-2</v>
      </c>
      <c r="Q206" s="32">
        <f>('Detalle por mes'!Q251/'Detalle por mes'!Q234)-1</f>
        <v>-0.37679769894534998</v>
      </c>
      <c r="R206" s="32">
        <f>('Detalle por mes'!R251/'Detalle por mes'!R234)-1</f>
        <v>-0.38822014428387552</v>
      </c>
      <c r="S206" s="32">
        <f>('Detalle por mes'!S251/'Detalle por mes'!S234)-1</f>
        <v>-0.15782339428015979</v>
      </c>
      <c r="T206" s="32">
        <f>('Detalle por mes'!T251/'Detalle por mes'!T234)-1</f>
        <v>-0.32799961102178843</v>
      </c>
      <c r="U206" s="32">
        <f>('Detalle por mes'!U251/'Detalle por mes'!U234)-1</f>
        <v>-0.32799961102178798</v>
      </c>
    </row>
    <row r="207" spans="2:21" x14ac:dyDescent="0.25">
      <c r="B207" s="15" t="s">
        <v>24</v>
      </c>
      <c r="C207" s="20">
        <f>('Detalle por mes'!C252/'Detalle por mes'!C235)-1</f>
        <v>0.25803166373483943</v>
      </c>
      <c r="D207" s="20">
        <f>('Detalle por mes'!D252/'Detalle por mes'!D235)-1</f>
        <v>0.25871669147803633</v>
      </c>
      <c r="E207" s="20">
        <f>('Detalle por mes'!E252/'Detalle por mes'!E235)-1</f>
        <v>0.26600985221674867</v>
      </c>
      <c r="F207" s="20">
        <f>('Detalle por mes'!F252/'Detalle por mes'!F235)-1</f>
        <v>0.2647138901016568</v>
      </c>
      <c r="G207" s="20">
        <f>('Detalle por mes'!G252/'Detalle por mes'!G235)-1</f>
        <v>4.4577511643379975E-2</v>
      </c>
      <c r="H207" s="20">
        <f>('Detalle por mes'!H252/'Detalle por mes'!H235)-1</f>
        <v>4.4760888874654903E-2</v>
      </c>
      <c r="I207" s="20">
        <f>('Detalle por mes'!I252/'Detalle por mes'!I235)-1</f>
        <v>7.7209797657082024E-2</v>
      </c>
      <c r="J207" s="20">
        <f>('Detalle por mes'!J252/'Detalle por mes'!J235)-1</f>
        <v>7.3293301375557673E-2</v>
      </c>
      <c r="K207" s="20">
        <f>('Detalle por mes'!K252/'Detalle por mes'!K235)-1</f>
        <v>1.4326647564470996E-3</v>
      </c>
      <c r="L207" s="20">
        <f>('Detalle por mes'!L252/'Detalle por mes'!L235)-1</f>
        <v>3.5899596818587121E-3</v>
      </c>
      <c r="M207" s="20">
        <f>('Detalle por mes'!M252/'Detalle por mes'!M235)-1</f>
        <v>0.3666666666666667</v>
      </c>
      <c r="N207" s="20">
        <f>('Detalle por mes'!N252/'Detalle por mes'!N235)-1</f>
        <v>0.35840443259501331</v>
      </c>
      <c r="O207" s="20">
        <f>('Detalle por mes'!O252/'Detalle por mes'!O235)-1</f>
        <v>0.21588852696344563</v>
      </c>
      <c r="P207" s="20">
        <f>('Detalle por mes'!P252/'Detalle por mes'!P235)-1</f>
        <v>0.21788777412787175</v>
      </c>
      <c r="Q207" s="20">
        <f>('Detalle por mes'!Q252/'Detalle por mes'!Q235)-1</f>
        <v>-1</v>
      </c>
      <c r="R207" s="20">
        <f>('Detalle por mes'!R252/'Detalle por mes'!R235)-1</f>
        <v>-1</v>
      </c>
      <c r="S207" s="20">
        <f>('Detalle por mes'!S252/'Detalle por mes'!S235)-1</f>
        <v>0.23092684354680215</v>
      </c>
      <c r="T207" s="20">
        <f>('Detalle por mes'!T252/'Detalle por mes'!T235)-1</f>
        <v>0.22330017098064681</v>
      </c>
      <c r="U207" s="20">
        <f>('Detalle por mes'!U252/'Detalle por mes'!U235)-1</f>
        <v>0.22330017098064725</v>
      </c>
    </row>
    <row r="208" spans="2:21" x14ac:dyDescent="0.25">
      <c r="B208" s="15" t="s">
        <v>25</v>
      </c>
      <c r="C208" s="20">
        <f>('Detalle por mes'!C253/'Detalle por mes'!C236)-1</f>
        <v>7.0481452249408161E-2</v>
      </c>
      <c r="D208" s="20">
        <f>('Detalle por mes'!D253/'Detalle por mes'!D236)-1</f>
        <v>7.2051637938102431E-2</v>
      </c>
      <c r="E208" s="20">
        <f>('Detalle por mes'!E253/'Detalle por mes'!E236)-1</f>
        <v>7.8064516129032313E-2</v>
      </c>
      <c r="F208" s="20">
        <f>('Detalle por mes'!F253/'Detalle por mes'!F236)-1</f>
        <v>0.15976905007653319</v>
      </c>
      <c r="G208" s="20">
        <f>('Detalle por mes'!G253/'Detalle por mes'!G236)-1</f>
        <v>2.3024268823895522E-2</v>
      </c>
      <c r="H208" s="20">
        <f>('Detalle por mes'!H253/'Detalle por mes'!H236)-1</f>
        <v>8.4834402468789705E-3</v>
      </c>
      <c r="I208" s="20">
        <f>('Detalle por mes'!I253/'Detalle por mes'!I236)-1</f>
        <v>6.7747163695299761E-2</v>
      </c>
      <c r="J208" s="20">
        <f>('Detalle por mes'!J253/'Detalle por mes'!J236)-1</f>
        <v>7.7542707354794072E-2</v>
      </c>
      <c r="K208" s="20">
        <f>('Detalle por mes'!K253/'Detalle por mes'!K236)-1</f>
        <v>-0.12729234088457386</v>
      </c>
      <c r="L208" s="20">
        <f>('Detalle por mes'!L253/'Detalle por mes'!L236)-1</f>
        <v>-0.14026002384952418</v>
      </c>
      <c r="M208" s="20">
        <f>('Detalle por mes'!M253/'Detalle por mes'!M236)-1</f>
        <v>7.7348066298342566E-2</v>
      </c>
      <c r="N208" s="20">
        <f>('Detalle por mes'!N253/'Detalle por mes'!N236)-1</f>
        <v>4.7774899535287352E-2</v>
      </c>
      <c r="O208" s="20">
        <f>('Detalle por mes'!O253/'Detalle por mes'!O236)-1</f>
        <v>-1.5414785424362698E-2</v>
      </c>
      <c r="P208" s="20">
        <f>('Detalle por mes'!P253/'Detalle por mes'!P236)-1</f>
        <v>-1.2709485504216356E-2</v>
      </c>
      <c r="Q208" s="20">
        <f>('Detalle por mes'!Q253/'Detalle por mes'!Q236)-1</f>
        <v>0.11569416498993967</v>
      </c>
      <c r="R208" s="20">
        <f>('Detalle por mes'!R253/'Detalle por mes'!R236)-1</f>
        <v>1.9025188016255745E-2</v>
      </c>
      <c r="S208" s="20">
        <f>('Detalle por mes'!S253/'Detalle por mes'!S236)-1</f>
        <v>4.0909418982316925E-2</v>
      </c>
      <c r="T208" s="20">
        <f>('Detalle por mes'!T253/'Detalle por mes'!T236)-1</f>
        <v>2.1056226600454586E-2</v>
      </c>
      <c r="U208" s="20">
        <f>('Detalle por mes'!U253/'Detalle por mes'!U236)-1</f>
        <v>2.1056226600455474E-2</v>
      </c>
    </row>
    <row r="209" spans="2:21" x14ac:dyDescent="0.25">
      <c r="B209" s="15" t="s">
        <v>26</v>
      </c>
      <c r="C209" s="20">
        <f>('Detalle por mes'!C254/'Detalle por mes'!C237)-1</f>
        <v>-3.3988670443185653E-2</v>
      </c>
      <c r="D209" s="20">
        <f>('Detalle por mes'!D254/'Detalle por mes'!D237)-1</f>
        <v>-3.4387693905365446E-2</v>
      </c>
      <c r="E209" s="20">
        <f>('Detalle por mes'!E254/'Detalle por mes'!E237)-1</f>
        <v>-2.2304832713754608E-2</v>
      </c>
      <c r="F209" s="20">
        <f>('Detalle por mes'!F254/'Detalle por mes'!F237)-1</f>
        <v>4.6072060675883542E-4</v>
      </c>
      <c r="G209" s="20">
        <f>('Detalle por mes'!G254/'Detalle por mes'!G237)-1</f>
        <v>1.0373443983402453E-2</v>
      </c>
      <c r="H209" s="20">
        <f>('Detalle por mes'!H254/'Detalle por mes'!H237)-1</f>
        <v>5.7004230560444569E-3</v>
      </c>
      <c r="I209" s="20">
        <f>('Detalle por mes'!I254/'Detalle por mes'!I237)-1</f>
        <v>0.15846153846153843</v>
      </c>
      <c r="J209" s="20">
        <f>('Detalle por mes'!J254/'Detalle por mes'!J237)-1</f>
        <v>0.15845657246754707</v>
      </c>
      <c r="K209" s="20">
        <f>('Detalle por mes'!K254/'Detalle por mes'!K237)-1</f>
        <v>-2.804597701149425E-2</v>
      </c>
      <c r="L209" s="20">
        <f>('Detalle por mes'!L254/'Detalle por mes'!L237)-1</f>
        <v>-3.6125252561995946E-2</v>
      </c>
      <c r="M209" s="20">
        <f>('Detalle por mes'!M254/'Detalle por mes'!M237)-1</f>
        <v>-8.8068181818181768E-2</v>
      </c>
      <c r="N209" s="20">
        <f>('Detalle por mes'!N254/'Detalle por mes'!N237)-1</f>
        <v>-7.199737383192073E-2</v>
      </c>
      <c r="O209" s="20">
        <f>('Detalle por mes'!O254/'Detalle por mes'!O237)-1</f>
        <v>3.8697456251127527E-2</v>
      </c>
      <c r="P209" s="20">
        <f>('Detalle por mes'!P254/'Detalle por mes'!P237)-1</f>
        <v>3.6996407611582516E-2</v>
      </c>
      <c r="Q209" s="20"/>
      <c r="R209" s="20"/>
      <c r="S209" s="20">
        <f>('Detalle por mes'!S254/'Detalle por mes'!S237)-1</f>
        <v>-1.9101123595505642E-2</v>
      </c>
      <c r="T209" s="20">
        <f>('Detalle por mes'!T254/'Detalle por mes'!T237)-1</f>
        <v>-1.0738747441361274E-2</v>
      </c>
      <c r="U209" s="20">
        <f>('Detalle por mes'!U254/'Detalle por mes'!U237)-1</f>
        <v>-1.0738747441361496E-2</v>
      </c>
    </row>
    <row r="210" spans="2:21" x14ac:dyDescent="0.25">
      <c r="B210" s="15" t="s">
        <v>27</v>
      </c>
      <c r="C210" s="20">
        <f>('Detalle por mes'!C255/'Detalle por mes'!C238)-1</f>
        <v>-0.2028931383234126</v>
      </c>
      <c r="D210" s="20">
        <f>('Detalle por mes'!D255/'Detalle por mes'!D238)-1</f>
        <v>-0.20355067378058522</v>
      </c>
      <c r="E210" s="20">
        <f>('Detalle por mes'!E255/'Detalle por mes'!E238)-1</f>
        <v>-0.14230769230769236</v>
      </c>
      <c r="F210" s="20">
        <f>('Detalle por mes'!F255/'Detalle por mes'!F238)-1</f>
        <v>-0.15034065143014286</v>
      </c>
      <c r="G210" s="20">
        <f>('Detalle por mes'!G255/'Detalle por mes'!G238)-1</f>
        <v>-0.10563657863618447</v>
      </c>
      <c r="H210" s="20">
        <f>('Detalle por mes'!H255/'Detalle por mes'!H238)-1</f>
        <v>-0.10671484027500211</v>
      </c>
      <c r="I210" s="20">
        <f>('Detalle por mes'!I255/'Detalle por mes'!I238)-1</f>
        <v>-0.22254875768100457</v>
      </c>
      <c r="J210" s="20">
        <f>('Detalle por mes'!J255/'Detalle por mes'!J238)-1</f>
        <v>-0.21738258961957124</v>
      </c>
      <c r="K210" s="20">
        <f>('Detalle por mes'!K255/'Detalle por mes'!K238)-1</f>
        <v>0.16917293233082709</v>
      </c>
      <c r="L210" s="20">
        <f>('Detalle por mes'!L255/'Detalle por mes'!L238)-1</f>
        <v>0.16268126869937083</v>
      </c>
      <c r="M210" s="20">
        <f>('Detalle por mes'!M255/'Detalle por mes'!M238)-1</f>
        <v>-4.7619047619047672E-2</v>
      </c>
      <c r="N210" s="20">
        <f>('Detalle por mes'!N255/'Detalle por mes'!N238)-1</f>
        <v>-4.7174346050071092E-2</v>
      </c>
      <c r="O210" s="20">
        <f>('Detalle por mes'!O255/'Detalle por mes'!O238)-1</f>
        <v>-5.5204140310523342E-2</v>
      </c>
      <c r="P210" s="20">
        <f>('Detalle por mes'!P255/'Detalle por mes'!P238)-1</f>
        <v>-5.4496502407849867E-2</v>
      </c>
      <c r="Q210" s="20"/>
      <c r="R210" s="20"/>
      <c r="S210" s="20">
        <f>('Detalle por mes'!S255/'Detalle por mes'!S238)-1</f>
        <v>-0.19334877977718279</v>
      </c>
      <c r="T210" s="20">
        <f>('Detalle por mes'!T255/'Detalle por mes'!T238)-1</f>
        <v>-0.18359088090974074</v>
      </c>
      <c r="U210" s="20">
        <f>('Detalle por mes'!U255/'Detalle por mes'!U238)-1</f>
        <v>-0.18359088090974096</v>
      </c>
    </row>
    <row r="211" spans="2:21" x14ac:dyDescent="0.25">
      <c r="B211" s="15" t="s">
        <v>28</v>
      </c>
      <c r="C211" s="20">
        <f>('Detalle por mes'!C256/'Detalle por mes'!C239)-1</f>
        <v>5.1804904932488238E-2</v>
      </c>
      <c r="D211" s="20">
        <f>('Detalle por mes'!D256/'Detalle por mes'!D239)-1</f>
        <v>5.2410153709596008E-2</v>
      </c>
      <c r="E211" s="20">
        <f>('Detalle por mes'!E256/'Detalle por mes'!E239)-1</f>
        <v>-2.2012578616352196E-2</v>
      </c>
      <c r="F211" s="20">
        <f>('Detalle por mes'!F256/'Detalle por mes'!F239)-1</f>
        <v>-8.7335718895060754E-3</v>
      </c>
      <c r="G211" s="20">
        <f>('Detalle por mes'!G256/'Detalle por mes'!G239)-1</f>
        <v>-5.6557776694295958E-3</v>
      </c>
      <c r="H211" s="20">
        <f>('Detalle por mes'!H256/'Detalle por mes'!H239)-1</f>
        <v>-3.6955661781224003E-2</v>
      </c>
      <c r="I211" s="20">
        <f>('Detalle por mes'!I256/'Detalle por mes'!I239)-1</f>
        <v>0.15724275724275727</v>
      </c>
      <c r="J211" s="20">
        <f>('Detalle por mes'!J256/'Detalle por mes'!J239)-1</f>
        <v>0.16234354164277409</v>
      </c>
      <c r="K211" s="20">
        <f>('Detalle por mes'!K256/'Detalle por mes'!K239)-1</f>
        <v>-7.8812893081760982E-2</v>
      </c>
      <c r="L211" s="20">
        <f>('Detalle por mes'!L256/'Detalle por mes'!L239)-1</f>
        <v>-7.8062532924218941E-2</v>
      </c>
      <c r="M211" s="20">
        <f>('Detalle por mes'!M256/'Detalle por mes'!M239)-1</f>
        <v>7.8369905956112929E-2</v>
      </c>
      <c r="N211" s="20">
        <f>('Detalle por mes'!N256/'Detalle por mes'!N239)-1</f>
        <v>6.3297619794070892E-2</v>
      </c>
      <c r="O211" s="20">
        <f>('Detalle por mes'!O256/'Detalle por mes'!O239)-1</f>
        <v>2.4725180644498579E-2</v>
      </c>
      <c r="P211" s="20">
        <f>('Detalle por mes'!P256/'Detalle por mes'!P239)-1</f>
        <v>3.5378932300476507E-2</v>
      </c>
      <c r="Q211" s="20">
        <f>('Detalle por mes'!Q256/'Detalle por mes'!Q239)-1</f>
        <v>-1</v>
      </c>
      <c r="R211" s="20">
        <f>('Detalle por mes'!R256/'Detalle por mes'!R239)-1</f>
        <v>-1</v>
      </c>
      <c r="S211" s="20">
        <f>('Detalle por mes'!S256/'Detalle por mes'!S239)-1</f>
        <v>5.1594843855951256E-2</v>
      </c>
      <c r="T211" s="20">
        <f>('Detalle por mes'!T256/'Detalle por mes'!T239)-1</f>
        <v>4.7787127647251681E-2</v>
      </c>
      <c r="U211" s="20">
        <f>('Detalle por mes'!U256/'Detalle por mes'!U239)-1</f>
        <v>4.7787127647251904E-2</v>
      </c>
    </row>
    <row r="212" spans="2:21" x14ac:dyDescent="0.25">
      <c r="B212" s="15" t="s">
        <v>29</v>
      </c>
      <c r="C212" s="20">
        <f>('Detalle por mes'!C257/'Detalle por mes'!C240)-1</f>
        <v>-7.8275334951892761E-2</v>
      </c>
      <c r="D212" s="20">
        <f>('Detalle por mes'!D257/'Detalle por mes'!D240)-1</f>
        <v>-7.8407675620470241E-2</v>
      </c>
      <c r="E212" s="20">
        <f>('Detalle por mes'!E257/'Detalle por mes'!E240)-1</f>
        <v>0.27173913043478271</v>
      </c>
      <c r="F212" s="20">
        <f>('Detalle por mes'!F257/'Detalle por mes'!F240)-1</f>
        <v>0.27342735257980655</v>
      </c>
      <c r="G212" s="20">
        <f>('Detalle por mes'!G257/'Detalle por mes'!G240)-1</f>
        <v>-2.1328958162428191E-2</v>
      </c>
      <c r="H212" s="20">
        <f>('Detalle por mes'!H257/'Detalle por mes'!H240)-1</f>
        <v>-2.3520661981439317E-2</v>
      </c>
      <c r="I212" s="20">
        <f>('Detalle por mes'!I257/'Detalle por mes'!I240)-1</f>
        <v>2.9733275032794104E-2</v>
      </c>
      <c r="J212" s="20">
        <f>('Detalle por mes'!J257/'Detalle por mes'!J240)-1</f>
        <v>2.7941124256490646E-2</v>
      </c>
      <c r="K212" s="20">
        <f>('Detalle por mes'!K257/'Detalle por mes'!K240)-1</f>
        <v>2.5806451612903292E-2</v>
      </c>
      <c r="L212" s="20">
        <f>('Detalle por mes'!L257/'Detalle por mes'!L240)-1</f>
        <v>2.5933164496790617E-2</v>
      </c>
      <c r="M212" s="20">
        <f>('Detalle por mes'!M257/'Detalle por mes'!M240)-1</f>
        <v>0.27329192546583858</v>
      </c>
      <c r="N212" s="20">
        <f>('Detalle por mes'!N257/'Detalle por mes'!N240)-1</f>
        <v>0.27375717562757429</v>
      </c>
      <c r="O212" s="20">
        <f>('Detalle por mes'!O257/'Detalle por mes'!O240)-1</f>
        <v>1.4692563147831406E-2</v>
      </c>
      <c r="P212" s="20">
        <f>('Detalle por mes'!P257/'Detalle por mes'!P240)-1</f>
        <v>1.7205621875531429E-2</v>
      </c>
      <c r="Q212" s="20"/>
      <c r="R212" s="20"/>
      <c r="S212" s="20">
        <f>('Detalle por mes'!S257/'Detalle por mes'!S240)-1</f>
        <v>-5.3348889903447771E-2</v>
      </c>
      <c r="T212" s="20">
        <f>('Detalle por mes'!T257/'Detalle por mes'!T240)-1</f>
        <v>-3.5140705217597379E-2</v>
      </c>
      <c r="U212" s="20">
        <f>('Detalle por mes'!U257/'Detalle por mes'!U240)-1</f>
        <v>-3.5140705217596824E-2</v>
      </c>
    </row>
    <row r="213" spans="2:21" x14ac:dyDescent="0.25">
      <c r="B213" s="15" t="s">
        <v>30</v>
      </c>
      <c r="C213" s="20">
        <f>('Detalle por mes'!C258/'Detalle por mes'!C241)-1</f>
        <v>-3.7620689655172401E-2</v>
      </c>
      <c r="D213" s="20">
        <f>('Detalle por mes'!D258/'Detalle por mes'!D241)-1</f>
        <v>-4.3294104310292347E-2</v>
      </c>
      <c r="E213" s="20">
        <f>('Detalle por mes'!E258/'Detalle por mes'!E241)-1</f>
        <v>0.10151187904967607</v>
      </c>
      <c r="F213" s="20">
        <f>('Detalle por mes'!F258/'Detalle por mes'!F241)-1</f>
        <v>3.8001272697236965E-2</v>
      </c>
      <c r="G213" s="20">
        <f>('Detalle por mes'!G258/'Detalle por mes'!G241)-1</f>
        <v>6.2949640287769837E-2</v>
      </c>
      <c r="H213" s="20">
        <f>('Detalle por mes'!H258/'Detalle por mes'!H241)-1</f>
        <v>8.2384938619361359E-2</v>
      </c>
      <c r="I213" s="20">
        <f>('Detalle por mes'!I258/'Detalle por mes'!I241)-1</f>
        <v>2.5927403270841642E-2</v>
      </c>
      <c r="J213" s="20">
        <f>('Detalle por mes'!J258/'Detalle por mes'!J241)-1</f>
        <v>3.5428638547783997E-2</v>
      </c>
      <c r="K213" s="20">
        <f>('Detalle por mes'!K258/'Detalle por mes'!K241)-1</f>
        <v>-7.7966101694915246E-2</v>
      </c>
      <c r="L213" s="20">
        <f>('Detalle por mes'!L258/'Detalle por mes'!L241)-1</f>
        <v>-9.3378100013235432E-2</v>
      </c>
      <c r="M213" s="20">
        <f>('Detalle por mes'!M258/'Detalle por mes'!M241)-1</f>
        <v>-2.777777777777779E-2</v>
      </c>
      <c r="N213" s="20">
        <f>('Detalle por mes'!N258/'Detalle por mes'!N241)-1</f>
        <v>-1.3051887502399717E-2</v>
      </c>
      <c r="O213" s="20">
        <f>('Detalle por mes'!O258/'Detalle por mes'!O241)-1</f>
        <v>6.8939126339338186E-2</v>
      </c>
      <c r="P213" s="20">
        <f>('Detalle por mes'!P258/'Detalle por mes'!P241)-1</f>
        <v>8.3558140147843574E-2</v>
      </c>
      <c r="Q213" s="20">
        <f>('Detalle por mes'!Q258/'Detalle por mes'!Q241)-1</f>
        <v>-0.25764192139737996</v>
      </c>
      <c r="R213" s="20">
        <f>('Detalle por mes'!R258/'Detalle por mes'!R241)-1</f>
        <v>-0.4798494844109964</v>
      </c>
      <c r="S213" s="20">
        <f>('Detalle por mes'!S258/'Detalle por mes'!S241)-1</f>
        <v>-1.7953126413899234E-2</v>
      </c>
      <c r="T213" s="20">
        <f>('Detalle por mes'!T258/'Detalle por mes'!T241)-1</f>
        <v>1.5620725258911339E-3</v>
      </c>
      <c r="U213" s="20">
        <f>('Detalle por mes'!U258/'Detalle por mes'!U241)-1</f>
        <v>1.5620725258902457E-3</v>
      </c>
    </row>
    <row r="214" spans="2:21" x14ac:dyDescent="0.25">
      <c r="B214" s="15" t="s">
        <v>31</v>
      </c>
      <c r="C214" s="20">
        <f>('Detalle por mes'!C259/'Detalle por mes'!C242)-1</f>
        <v>-0.13796854523228885</v>
      </c>
      <c r="D214" s="20">
        <f>('Detalle por mes'!D259/'Detalle por mes'!D242)-1</f>
        <v>-0.15844615979101739</v>
      </c>
      <c r="E214" s="20">
        <f>('Detalle por mes'!E259/'Detalle por mes'!E242)-1</f>
        <v>-7.8838174273858974E-2</v>
      </c>
      <c r="F214" s="20">
        <f>('Detalle por mes'!F259/'Detalle por mes'!F242)-1</f>
        <v>-6.2904262972060643E-2</v>
      </c>
      <c r="G214" s="20">
        <f>('Detalle por mes'!G259/'Detalle por mes'!G242)-1</f>
        <v>-0.10926858158128516</v>
      </c>
      <c r="H214" s="20">
        <f>('Detalle por mes'!H259/'Detalle por mes'!H242)-1</f>
        <v>-0.11316929298779632</v>
      </c>
      <c r="I214" s="20">
        <f>('Detalle por mes'!I259/'Detalle por mes'!I242)-1</f>
        <v>-0.12374780866516399</v>
      </c>
      <c r="J214" s="20">
        <f>('Detalle por mes'!J259/'Detalle por mes'!J242)-1</f>
        <v>-0.12468921262484034</v>
      </c>
      <c r="K214" s="20">
        <f>('Detalle por mes'!K259/'Detalle por mes'!K242)-1</f>
        <v>-0.18725800774375223</v>
      </c>
      <c r="L214" s="20">
        <f>('Detalle por mes'!L259/'Detalle por mes'!L242)-1</f>
        <v>-0.1581618196994562</v>
      </c>
      <c r="M214" s="20">
        <f>('Detalle por mes'!M259/'Detalle por mes'!M242)-1</f>
        <v>-6.2992125984251968E-2</v>
      </c>
      <c r="N214" s="20">
        <f>('Detalle por mes'!N259/'Detalle por mes'!N242)-1</f>
        <v>-2.732676911625298E-2</v>
      </c>
      <c r="O214" s="20">
        <f>('Detalle por mes'!O259/'Detalle por mes'!O242)-1</f>
        <v>-0.19201359388275274</v>
      </c>
      <c r="P214" s="20">
        <f>('Detalle por mes'!P259/'Detalle por mes'!P242)-1</f>
        <v>-0.18922511491974914</v>
      </c>
      <c r="Q214" s="20"/>
      <c r="R214" s="20"/>
      <c r="S214" s="20">
        <f>('Detalle por mes'!S259/'Detalle por mes'!S242)-1</f>
        <v>-0.13708080088480812</v>
      </c>
      <c r="T214" s="20">
        <f>('Detalle por mes'!T259/'Detalle por mes'!T242)-1</f>
        <v>-0.15582936514573775</v>
      </c>
      <c r="U214" s="20">
        <f>('Detalle por mes'!U259/'Detalle por mes'!U242)-1</f>
        <v>-0.15582936514573742</v>
      </c>
    </row>
    <row r="215" spans="2:21" x14ac:dyDescent="0.25">
      <c r="B215" s="15" t="s">
        <v>32</v>
      </c>
      <c r="C215" s="20">
        <f>('Detalle por mes'!C260/'Detalle por mes'!C243)-1</f>
        <v>9.2792321946120637E-2</v>
      </c>
      <c r="D215" s="20">
        <f>('Detalle por mes'!D260/'Detalle por mes'!D243)-1</f>
        <v>9.2599212080627824E-2</v>
      </c>
      <c r="E215" s="20">
        <f>('Detalle por mes'!E260/'Detalle por mes'!E243)-1</f>
        <v>-0.13454545454545452</v>
      </c>
      <c r="F215" s="20">
        <f>('Detalle por mes'!F260/'Detalle por mes'!F243)-1</f>
        <v>-0.1348386890569373</v>
      </c>
      <c r="G215" s="20">
        <f>('Detalle por mes'!G260/'Detalle por mes'!G243)-1</f>
        <v>1.6233766233766156E-2</v>
      </c>
      <c r="H215" s="20">
        <f>('Detalle por mes'!H260/'Detalle por mes'!H243)-1</f>
        <v>1.7331443929346602E-2</v>
      </c>
      <c r="I215" s="20">
        <f>('Detalle por mes'!I260/'Detalle por mes'!I243)-1</f>
        <v>0.15877437325905297</v>
      </c>
      <c r="J215" s="20">
        <f>('Detalle por mes'!J260/'Detalle por mes'!J243)-1</f>
        <v>0.16444855173303141</v>
      </c>
      <c r="K215" s="20">
        <f>('Detalle por mes'!K260/'Detalle por mes'!K243)-1</f>
        <v>8.0000000000000071E-2</v>
      </c>
      <c r="L215" s="20">
        <f>('Detalle por mes'!L260/'Detalle por mes'!L243)-1</f>
        <v>7.7426902873436454E-2</v>
      </c>
      <c r="M215" s="20">
        <f>('Detalle por mes'!M260/'Detalle por mes'!M243)-1</f>
        <v>0.12571428571428567</v>
      </c>
      <c r="N215" s="20">
        <f>('Detalle por mes'!N260/'Detalle por mes'!N243)-1</f>
        <v>0.1318117605656941</v>
      </c>
      <c r="O215" s="20">
        <f>('Detalle por mes'!O260/'Detalle por mes'!O243)-1</f>
        <v>-9.3549536707056014E-3</v>
      </c>
      <c r="P215" s="20">
        <f>('Detalle por mes'!P260/'Detalle por mes'!P243)-1</f>
        <v>-7.648982983021746E-3</v>
      </c>
      <c r="Q215" s="20">
        <f>('Detalle por mes'!Q260/'Detalle por mes'!Q243)-1</f>
        <v>-1</v>
      </c>
      <c r="R215" s="20">
        <f>('Detalle por mes'!R260/'Detalle por mes'!R243)-1</f>
        <v>-1</v>
      </c>
      <c r="S215" s="20">
        <f>('Detalle por mes'!S260/'Detalle por mes'!S243)-1</f>
        <v>7.2341816805189918E-2</v>
      </c>
      <c r="T215" s="20">
        <f>('Detalle por mes'!T260/'Detalle por mes'!T243)-1</f>
        <v>5.2331333633145904E-2</v>
      </c>
      <c r="U215" s="20">
        <f>('Detalle por mes'!U260/'Detalle por mes'!U243)-1</f>
        <v>5.2331333633145016E-2</v>
      </c>
    </row>
    <row r="216" spans="2:21" x14ac:dyDescent="0.25">
      <c r="B216" s="15" t="s">
        <v>33</v>
      </c>
      <c r="C216" s="20">
        <f>('Detalle por mes'!C261/'Detalle por mes'!C244)-1</f>
        <v>7.5515705354924911E-3</v>
      </c>
      <c r="D216" s="20">
        <f>('Detalle por mes'!D261/'Detalle por mes'!D244)-1</f>
        <v>7.3537800482308402E-3</v>
      </c>
      <c r="E216" s="20">
        <f>('Detalle por mes'!E261/'Detalle por mes'!E244)-1</f>
        <v>0.67980295566502469</v>
      </c>
      <c r="F216" s="20">
        <f>('Detalle por mes'!F261/'Detalle por mes'!F244)-1</f>
        <v>0.68168591438741921</v>
      </c>
      <c r="G216" s="20">
        <f>('Detalle por mes'!G261/'Detalle por mes'!G244)-1</f>
        <v>4.7018348623853123E-2</v>
      </c>
      <c r="H216" s="20">
        <f>('Detalle por mes'!H261/'Detalle por mes'!H244)-1</f>
        <v>4.6014184319243201E-2</v>
      </c>
      <c r="I216" s="20">
        <f>('Detalle por mes'!I261/'Detalle por mes'!I244)-1</f>
        <v>5.434103685196745E-2</v>
      </c>
      <c r="J216" s="20">
        <f>('Detalle por mes'!J261/'Detalle por mes'!J244)-1</f>
        <v>5.2054192219082251E-2</v>
      </c>
      <c r="K216" s="20">
        <f>('Detalle por mes'!K261/'Detalle por mes'!K244)-1</f>
        <v>-6.8399452804377536E-2</v>
      </c>
      <c r="L216" s="20">
        <f>('Detalle por mes'!L261/'Detalle por mes'!L244)-1</f>
        <v>-7.2576614540597051E-2</v>
      </c>
      <c r="M216" s="20">
        <f>('Detalle por mes'!M261/'Detalle por mes'!M244)-1</f>
        <v>0.67032967032967039</v>
      </c>
      <c r="N216" s="20">
        <f>('Detalle por mes'!N261/'Detalle por mes'!N244)-1</f>
        <v>0.67032967032967039</v>
      </c>
      <c r="O216" s="20">
        <f>('Detalle por mes'!O261/'Detalle por mes'!O244)-1</f>
        <v>0.21477885652642925</v>
      </c>
      <c r="P216" s="20">
        <f>('Detalle por mes'!P261/'Detalle por mes'!P244)-1</f>
        <v>0.21416082002895864</v>
      </c>
      <c r="Q216" s="20">
        <f>('Detalle por mes'!Q261/'Detalle por mes'!Q244)-1</f>
        <v>-0.11609756097560975</v>
      </c>
      <c r="R216" s="20">
        <f>('Detalle por mes'!R261/'Detalle por mes'!R244)-1</f>
        <v>-0.11726906282296912</v>
      </c>
      <c r="S216" s="20">
        <f>('Detalle por mes'!S261/'Detalle por mes'!S244)-1</f>
        <v>3.859822015170522E-2</v>
      </c>
      <c r="T216" s="20">
        <f>('Detalle por mes'!T261/'Detalle por mes'!T244)-1</f>
        <v>6.5306886149841814E-2</v>
      </c>
      <c r="U216" s="20">
        <f>('Detalle por mes'!U261/'Detalle por mes'!U244)-1</f>
        <v>6.5306886149841592E-2</v>
      </c>
    </row>
    <row r="217" spans="2:21" x14ac:dyDescent="0.25">
      <c r="B217" s="15" t="s">
        <v>0</v>
      </c>
      <c r="C217" s="20">
        <f>('Detalle por mes'!C262/'Detalle por mes'!C245)-1</f>
        <v>-0.29182060893719153</v>
      </c>
      <c r="D217" s="20">
        <f>('Detalle por mes'!D262/'Detalle por mes'!D245)-1</f>
        <v>-0.2932394668654098</v>
      </c>
      <c r="E217" s="20">
        <f>('Detalle por mes'!E262/'Detalle por mes'!E245)-1</f>
        <v>-0.10344827586206895</v>
      </c>
      <c r="F217" s="20">
        <f>('Detalle por mes'!F262/'Detalle por mes'!F245)-1</f>
        <v>-0.10314017998263125</v>
      </c>
      <c r="G217" s="20">
        <f>('Detalle por mes'!G262/'Detalle por mes'!G245)-1</f>
        <v>-7.9665917121747531E-2</v>
      </c>
      <c r="H217" s="20">
        <f>('Detalle por mes'!H262/'Detalle por mes'!H245)-1</f>
        <v>-7.9970087293728676E-2</v>
      </c>
      <c r="I217" s="20">
        <f>('Detalle por mes'!I262/'Detalle por mes'!I245)-1</f>
        <v>-0.23561811505507957</v>
      </c>
      <c r="J217" s="20">
        <f>('Detalle por mes'!J262/'Detalle por mes'!J245)-1</f>
        <v>-0.24245268103440654</v>
      </c>
      <c r="K217" s="20">
        <f>('Detalle por mes'!K262/'Detalle por mes'!K245)-1</f>
        <v>-0.11336453458138329</v>
      </c>
      <c r="L217" s="20">
        <f>('Detalle por mes'!L262/'Detalle por mes'!L245)-1</f>
        <v>-0.11058902688784833</v>
      </c>
      <c r="M217" s="20">
        <f>('Detalle por mes'!M262/'Detalle por mes'!M245)-1</f>
        <v>-0.16333333333333333</v>
      </c>
      <c r="N217" s="20">
        <f>('Detalle por mes'!N262/'Detalle por mes'!N245)-1</f>
        <v>-0.17502441338606944</v>
      </c>
      <c r="O217" s="20">
        <f>('Detalle por mes'!O262/'Detalle por mes'!O245)-1</f>
        <v>-0.1025708289611752</v>
      </c>
      <c r="P217" s="20">
        <f>('Detalle por mes'!P262/'Detalle por mes'!P245)-1</f>
        <v>-9.9963024625364882E-2</v>
      </c>
      <c r="Q217" s="20"/>
      <c r="R217" s="20"/>
      <c r="S217" s="20">
        <f>('Detalle por mes'!S262/'Detalle por mes'!S245)-1</f>
        <v>-0.2660897282897422</v>
      </c>
      <c r="T217" s="20">
        <f>('Detalle por mes'!T262/'Detalle por mes'!T245)-1</f>
        <v>-0.24141308711910048</v>
      </c>
      <c r="U217" s="20">
        <f>('Detalle por mes'!U262/'Detalle por mes'!U245)-1</f>
        <v>-0.24141308711910081</v>
      </c>
    </row>
    <row r="218" spans="2:21" x14ac:dyDescent="0.25">
      <c r="B218" s="15" t="s">
        <v>34</v>
      </c>
      <c r="C218" s="20">
        <f>('Detalle por mes'!C263/'Detalle por mes'!C246)-1</f>
        <v>-0.17300973638384787</v>
      </c>
      <c r="D218" s="20">
        <f>('Detalle por mes'!D263/'Detalle por mes'!D246)-1</f>
        <v>-0.17645231960729146</v>
      </c>
      <c r="E218" s="20">
        <f>('Detalle por mes'!E263/'Detalle por mes'!E246)-1</f>
        <v>5.1150895140665842E-3</v>
      </c>
      <c r="F218" s="20">
        <f>('Detalle por mes'!F263/'Detalle por mes'!F246)-1</f>
        <v>3.0699284200607968E-2</v>
      </c>
      <c r="G218" s="20">
        <f>('Detalle por mes'!G263/'Detalle por mes'!G246)-1</f>
        <v>-7.6256499133448896E-2</v>
      </c>
      <c r="H218" s="20">
        <f>('Detalle por mes'!H263/'Detalle por mes'!H246)-1</f>
        <v>-7.7072023893990149E-2</v>
      </c>
      <c r="I218" s="20">
        <f>('Detalle por mes'!I263/'Detalle por mes'!I246)-1</f>
        <v>3.9728682170542706E-2</v>
      </c>
      <c r="J218" s="20">
        <f>('Detalle por mes'!J263/'Detalle por mes'!J246)-1</f>
        <v>-4.751064289016993E-2</v>
      </c>
      <c r="K218" s="20">
        <f>('Detalle por mes'!K263/'Detalle por mes'!K246)-1</f>
        <v>-0.1504992867332382</v>
      </c>
      <c r="L218" s="20">
        <f>('Detalle por mes'!L263/'Detalle por mes'!L246)-1</f>
        <v>-0.17035669528797392</v>
      </c>
      <c r="M218" s="20">
        <f>('Detalle por mes'!M263/'Detalle por mes'!M246)-1</f>
        <v>-4.6979865771812124E-2</v>
      </c>
      <c r="N218" s="20">
        <f>('Detalle por mes'!N263/'Detalle por mes'!N246)-1</f>
        <v>-4.9156596342720404E-2</v>
      </c>
      <c r="O218" s="20">
        <f>('Detalle por mes'!O263/'Detalle por mes'!O246)-1</f>
        <v>-4.11420204978038E-2</v>
      </c>
      <c r="P218" s="20">
        <f>('Detalle por mes'!P263/'Detalle por mes'!P246)-1</f>
        <v>-3.9798190705510383E-2</v>
      </c>
      <c r="Q218" s="20"/>
      <c r="R218" s="20"/>
      <c r="S218" s="20">
        <f>('Detalle por mes'!S263/'Detalle por mes'!S246)-1</f>
        <v>-0.14823556451327746</v>
      </c>
      <c r="T218" s="20">
        <f>('Detalle por mes'!T263/'Detalle por mes'!T246)-1</f>
        <v>-0.13250757809835567</v>
      </c>
      <c r="U218" s="20">
        <f>('Detalle por mes'!U263/'Detalle por mes'!U246)-1</f>
        <v>-0.13250757809835589</v>
      </c>
    </row>
    <row r="219" spans="2:21" x14ac:dyDescent="0.25">
      <c r="B219" s="15" t="s">
        <v>35</v>
      </c>
      <c r="C219" s="20">
        <f>('Detalle por mes'!C264/'Detalle por mes'!C247)-1</f>
        <v>-0.18836441452600827</v>
      </c>
      <c r="D219" s="20">
        <f>('Detalle por mes'!D264/'Detalle por mes'!D247)-1</f>
        <v>-0.1916403308844522</v>
      </c>
      <c r="E219" s="20">
        <f>('Detalle por mes'!E264/'Detalle por mes'!E247)-1</f>
        <v>-0.1126228269085412</v>
      </c>
      <c r="F219" s="20">
        <f>('Detalle por mes'!F264/'Detalle por mes'!F247)-1</f>
        <v>-0.11631428726722715</v>
      </c>
      <c r="G219" s="20">
        <f>('Detalle por mes'!G264/'Detalle por mes'!G247)-1</f>
        <v>-0.12849619660620248</v>
      </c>
      <c r="H219" s="20">
        <f>('Detalle por mes'!H264/'Detalle por mes'!H247)-1</f>
        <v>-0.12604872677639378</v>
      </c>
      <c r="I219" s="20">
        <f>('Detalle por mes'!I264/'Detalle por mes'!I247)-1</f>
        <v>-0.18845011357679542</v>
      </c>
      <c r="J219" s="20">
        <f>('Detalle por mes'!J264/'Detalle por mes'!J247)-1</f>
        <v>-0.18342850334558125</v>
      </c>
      <c r="K219" s="20">
        <f>('Detalle por mes'!K264/'Detalle por mes'!K247)-1</f>
        <v>-0.12536873156342188</v>
      </c>
      <c r="L219" s="20">
        <f>('Detalle por mes'!L264/'Detalle por mes'!L247)-1</f>
        <v>-0.15583737583310464</v>
      </c>
      <c r="M219" s="20">
        <f>('Detalle por mes'!M264/'Detalle por mes'!M247)-1</f>
        <v>-9.3655589123867067E-2</v>
      </c>
      <c r="N219" s="20">
        <f>('Detalle por mes'!N264/'Detalle por mes'!N247)-1</f>
        <v>-9.91005971026101E-2</v>
      </c>
      <c r="O219" s="20">
        <f>('Detalle por mes'!O264/'Detalle por mes'!O247)-1</f>
        <v>-0.13898704358068315</v>
      </c>
      <c r="P219" s="20">
        <f>('Detalle por mes'!P264/'Detalle por mes'!P247)-1</f>
        <v>-0.14300679052270449</v>
      </c>
      <c r="Q219" s="20"/>
      <c r="R219" s="20"/>
      <c r="S219" s="20">
        <f>('Detalle por mes'!S264/'Detalle por mes'!S247)-1</f>
        <v>-0.18671615621271032</v>
      </c>
      <c r="T219" s="20">
        <f>('Detalle por mes'!T264/'Detalle por mes'!T247)-1</f>
        <v>-0.18907152076234701</v>
      </c>
      <c r="U219" s="20">
        <f>('Detalle por mes'!U264/'Detalle por mes'!U247)-1</f>
        <v>-0.18907152076234734</v>
      </c>
    </row>
    <row r="220" spans="2:21" x14ac:dyDescent="0.25">
      <c r="B220" s="8" t="s">
        <v>64</v>
      </c>
      <c r="C220" s="32">
        <f>('Detalle por mes'!C268/'Detalle por mes'!C251)-1</f>
        <v>-0.11412438770600741</v>
      </c>
      <c r="D220" s="32">
        <f>('Detalle por mes'!D268/'Detalle por mes'!D251)-1</f>
        <v>-0.12212906056171047</v>
      </c>
      <c r="E220" s="32">
        <f>('Detalle por mes'!E268/'Detalle por mes'!E251)-1</f>
        <v>-1.9588638589618235E-3</v>
      </c>
      <c r="F220" s="32">
        <f>('Detalle por mes'!F268/'Detalle por mes'!F251)-1</f>
        <v>1.2269140592526817E-3</v>
      </c>
      <c r="G220" s="32">
        <f>('Detalle por mes'!G268/'Detalle por mes'!G251)-1</f>
        <v>-5.4717150822915728E-2</v>
      </c>
      <c r="H220" s="32">
        <f>('Detalle por mes'!H268/'Detalle por mes'!H251)-1</f>
        <v>-6.1768930557084878E-2</v>
      </c>
      <c r="I220" s="32">
        <f>('Detalle por mes'!I268/'Detalle por mes'!I251)-1</f>
        <v>-2.3684007791950568E-2</v>
      </c>
      <c r="J220" s="32">
        <f>('Detalle por mes'!J268/'Detalle por mes'!J251)-1</f>
        <v>-3.012166712457276E-2</v>
      </c>
      <c r="K220" s="32">
        <f>('Detalle por mes'!K268/'Detalle por mes'!K251)-1</f>
        <v>-7.8422120511489668E-2</v>
      </c>
      <c r="L220" s="32">
        <f>('Detalle por mes'!L268/'Detalle por mes'!L251)-1</f>
        <v>-7.9994159070970516E-2</v>
      </c>
      <c r="M220" s="32">
        <f>('Detalle por mes'!M268/'Detalle por mes'!M251)-1</f>
        <v>1.9036287923854811E-2</v>
      </c>
      <c r="N220" s="32">
        <f>('Detalle por mes'!N268/'Detalle por mes'!N251)-1</f>
        <v>1.9108394125364914E-2</v>
      </c>
      <c r="O220" s="32">
        <f>('Detalle por mes'!O268/'Detalle por mes'!O251)-1</f>
        <v>2.6368757433571588E-2</v>
      </c>
      <c r="P220" s="32">
        <f>('Detalle por mes'!P268/'Detalle por mes'!P251)-1</f>
        <v>3.1275256249978955E-2</v>
      </c>
      <c r="Q220" s="32">
        <f>('Detalle por mes'!Q268/'Detalle por mes'!Q251)-1</f>
        <v>1.3846153846153841E-2</v>
      </c>
      <c r="R220" s="32">
        <f>('Detalle por mes'!R268/'Detalle por mes'!R251)-1</f>
        <v>-6.3901372468751827E-2</v>
      </c>
      <c r="S220" s="32">
        <f>('Detalle por mes'!S268/'Detalle por mes'!S251)-1</f>
        <v>-0.10042082149226383</v>
      </c>
      <c r="T220" s="32">
        <f>('Detalle por mes'!T268/'Detalle por mes'!T251)-1</f>
        <v>-9.32187967760022E-2</v>
      </c>
      <c r="U220" s="32">
        <f>('Detalle por mes'!U268/'Detalle por mes'!U251)-1</f>
        <v>-9.32187967760022E-2</v>
      </c>
    </row>
    <row r="221" spans="2:21" x14ac:dyDescent="0.25">
      <c r="B221" s="15" t="s">
        <v>24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2:21" x14ac:dyDescent="0.25">
      <c r="B222" s="15" t="s">
        <v>25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2:21" x14ac:dyDescent="0.25">
      <c r="B223" s="15" t="s">
        <v>26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2:21" x14ac:dyDescent="0.25">
      <c r="B224" s="15" t="s">
        <v>27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2:21" x14ac:dyDescent="0.25">
      <c r="B225" s="15" t="s">
        <v>28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2:21" x14ac:dyDescent="0.25">
      <c r="B226" s="15" t="s">
        <v>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2:21" x14ac:dyDescent="0.25">
      <c r="B227" s="15" t="s">
        <v>30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2:21" x14ac:dyDescent="0.25">
      <c r="B228" s="15" t="s">
        <v>31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2:21" x14ac:dyDescent="0.25">
      <c r="B229" s="15" t="s">
        <v>32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2:21" x14ac:dyDescent="0.25">
      <c r="B230" s="15" t="s">
        <v>33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2:21" x14ac:dyDescent="0.25">
      <c r="B231" s="15" t="s">
        <v>0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2:21" x14ac:dyDescent="0.25">
      <c r="B232" s="15" t="s">
        <v>34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2:21" x14ac:dyDescent="0.25">
      <c r="B233" s="15" t="s">
        <v>35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2:21" x14ac:dyDescent="0.25">
      <c r="B234" s="8" t="s">
        <v>65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2:21" x14ac:dyDescent="0.25">
      <c r="B235" s="15" t="s">
        <v>24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2:21" x14ac:dyDescent="0.25">
      <c r="B236" s="15" t="s">
        <v>25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2:21" x14ac:dyDescent="0.25">
      <c r="B237" s="15" t="s">
        <v>26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2:21" x14ac:dyDescent="0.25">
      <c r="B238" s="15" t="s">
        <v>27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2:21" x14ac:dyDescent="0.25">
      <c r="B239" s="15" t="s">
        <v>28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2:21" x14ac:dyDescent="0.25">
      <c r="B240" s="15" t="s">
        <v>29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2:21" x14ac:dyDescent="0.25">
      <c r="B241" s="15" t="s">
        <v>30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2:21" x14ac:dyDescent="0.25">
      <c r="B242" s="15" t="s">
        <v>31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2:21" x14ac:dyDescent="0.25">
      <c r="B243" s="15" t="s">
        <v>32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2:21" x14ac:dyDescent="0.25">
      <c r="B244" s="15" t="s">
        <v>33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2:21" x14ac:dyDescent="0.25">
      <c r="B245" s="15" t="s">
        <v>0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2:21" x14ac:dyDescent="0.25">
      <c r="B246" s="15" t="s">
        <v>34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2:21" x14ac:dyDescent="0.25">
      <c r="B247" s="15" t="s">
        <v>35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2:21" x14ac:dyDescent="0.25">
      <c r="B248" s="8" t="s">
        <v>66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2:21" x14ac:dyDescent="0.25">
      <c r="B249" s="15" t="s">
        <v>24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2:21" x14ac:dyDescent="0.25">
      <c r="B250" s="15" t="s">
        <v>25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2:21" x14ac:dyDescent="0.25">
      <c r="B251" s="15" t="s">
        <v>26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2:21" x14ac:dyDescent="0.25">
      <c r="B252" s="15" t="s">
        <v>27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2:21" x14ac:dyDescent="0.25">
      <c r="B253" s="15" t="s">
        <v>28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2:21" x14ac:dyDescent="0.25">
      <c r="B254" s="15" t="s">
        <v>29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2:21" x14ac:dyDescent="0.25">
      <c r="B255" s="15" t="s">
        <v>30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2:21" x14ac:dyDescent="0.25">
      <c r="B256" s="15" t="s">
        <v>31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2:21" x14ac:dyDescent="0.25">
      <c r="B257" s="15" t="s">
        <v>32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2:21" x14ac:dyDescent="0.25">
      <c r="B258" s="15" t="s">
        <v>33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2:21" x14ac:dyDescent="0.25">
      <c r="B259" s="15" t="s">
        <v>0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2:21" x14ac:dyDescent="0.25">
      <c r="B260" s="15" t="s">
        <v>34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2:21" x14ac:dyDescent="0.25">
      <c r="B261" s="15" t="s">
        <v>35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2:21" x14ac:dyDescent="0.25">
      <c r="B262" s="8" t="s">
        <v>67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2:21" x14ac:dyDescent="0.25">
      <c r="B263" s="15" t="s">
        <v>24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2:21" x14ac:dyDescent="0.25">
      <c r="B264" s="15" t="s">
        <v>25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2:21" x14ac:dyDescent="0.25">
      <c r="B265" s="15" t="s">
        <v>26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2:21" x14ac:dyDescent="0.25">
      <c r="B266" s="15" t="s">
        <v>27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2:21" x14ac:dyDescent="0.25">
      <c r="B267" s="15" t="s">
        <v>28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2:21" x14ac:dyDescent="0.25">
      <c r="B268" s="15" t="s">
        <v>29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2:21" x14ac:dyDescent="0.25">
      <c r="B269" s="15" t="s">
        <v>30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2:21" x14ac:dyDescent="0.25">
      <c r="B270" s="15" t="s">
        <v>31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2:21" x14ac:dyDescent="0.25">
      <c r="B271" s="15" t="s">
        <v>32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2:21" x14ac:dyDescent="0.25">
      <c r="B272" s="15" t="s">
        <v>33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2:21" x14ac:dyDescent="0.25">
      <c r="B273" s="15" t="s">
        <v>0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2:21" x14ac:dyDescent="0.25">
      <c r="B274" s="15" t="s">
        <v>34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2:21" x14ac:dyDescent="0.25">
      <c r="B275" s="15" t="s">
        <v>35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2:21" x14ac:dyDescent="0.25">
      <c r="B276" s="8" t="s">
        <v>68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2:21" x14ac:dyDescent="0.25">
      <c r="B277" s="15" t="s">
        <v>24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2:21" x14ac:dyDescent="0.25">
      <c r="B278" s="15" t="s">
        <v>25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2:21" x14ac:dyDescent="0.25">
      <c r="B279" s="15" t="s">
        <v>26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2:21" x14ac:dyDescent="0.25">
      <c r="B280" s="15" t="s">
        <v>27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2:21" x14ac:dyDescent="0.25">
      <c r="B281" s="15" t="s">
        <v>28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2:21" x14ac:dyDescent="0.25">
      <c r="B282" s="15" t="s">
        <v>29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2:21" x14ac:dyDescent="0.25">
      <c r="B283" s="15" t="s">
        <v>30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2:21" x14ac:dyDescent="0.25">
      <c r="B284" s="15" t="s">
        <v>31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2:21" x14ac:dyDescent="0.25">
      <c r="B285" s="15" t="s">
        <v>32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2:21" x14ac:dyDescent="0.25">
      <c r="B286" s="15" t="s">
        <v>33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2:21" x14ac:dyDescent="0.25">
      <c r="B287" s="15" t="s">
        <v>0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2:21" x14ac:dyDescent="0.25">
      <c r="B288" s="15" t="s">
        <v>34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2:21" x14ac:dyDescent="0.25">
      <c r="B289" s="15" t="s">
        <v>35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2:21" x14ac:dyDescent="0.25">
      <c r="B290" s="8" t="s">
        <v>69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2:21" x14ac:dyDescent="0.25">
      <c r="B291" s="15" t="s">
        <v>24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2:21" x14ac:dyDescent="0.25">
      <c r="B292" s="15" t="s">
        <v>25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2:21" x14ac:dyDescent="0.25">
      <c r="B293" s="15" t="s">
        <v>26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2:21" x14ac:dyDescent="0.25">
      <c r="B294" s="15" t="s">
        <v>27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2:21" x14ac:dyDescent="0.25">
      <c r="B295" s="15" t="s">
        <v>28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2:21" x14ac:dyDescent="0.25">
      <c r="B296" s="15" t="s">
        <v>29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2:21" x14ac:dyDescent="0.25">
      <c r="B297" s="15" t="s">
        <v>30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2:21" x14ac:dyDescent="0.25">
      <c r="B298" s="15" t="s">
        <v>31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2:21" x14ac:dyDescent="0.25">
      <c r="B299" s="15" t="s">
        <v>32</v>
      </c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2:21" x14ac:dyDescent="0.25">
      <c r="B300" s="15" t="s">
        <v>33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2:21" x14ac:dyDescent="0.25">
      <c r="B301" s="15" t="s">
        <v>0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2:21" x14ac:dyDescent="0.25">
      <c r="B302" s="15" t="s">
        <v>34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2:21" x14ac:dyDescent="0.25">
      <c r="B303" s="15" t="s">
        <v>35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2:21" x14ac:dyDescent="0.25">
      <c r="B304" s="8" t="s">
        <v>70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2:21" x14ac:dyDescent="0.25">
      <c r="B305" s="15" t="s">
        <v>24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2:21" x14ac:dyDescent="0.25">
      <c r="B306" s="15" t="s">
        <v>25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2:21" x14ac:dyDescent="0.25">
      <c r="B307" s="15" t="s">
        <v>26</v>
      </c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2:21" x14ac:dyDescent="0.25">
      <c r="B308" s="15" t="s">
        <v>27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2:21" x14ac:dyDescent="0.25">
      <c r="B309" s="15" t="s">
        <v>28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2:21" x14ac:dyDescent="0.25">
      <c r="B310" s="15" t="s">
        <v>29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2:21" x14ac:dyDescent="0.25">
      <c r="B311" s="15" t="s">
        <v>30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2:21" x14ac:dyDescent="0.25">
      <c r="B312" s="15" t="s">
        <v>31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2:21" x14ac:dyDescent="0.25">
      <c r="B313" s="15" t="s">
        <v>32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2:21" x14ac:dyDescent="0.25">
      <c r="B314" s="15" t="s">
        <v>33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2:21" x14ac:dyDescent="0.25">
      <c r="B315" s="15" t="s">
        <v>0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2:21" x14ac:dyDescent="0.25">
      <c r="B316" s="15" t="s">
        <v>34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2:21" x14ac:dyDescent="0.25">
      <c r="B317" s="15" t="s">
        <v>35</v>
      </c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2:21" x14ac:dyDescent="0.25">
      <c r="B318" s="8" t="s">
        <v>71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2:21" x14ac:dyDescent="0.25">
      <c r="B319" s="15" t="s">
        <v>24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2:21" x14ac:dyDescent="0.25">
      <c r="B320" s="15" t="s">
        <v>25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2:21" x14ac:dyDescent="0.25">
      <c r="B321" s="15" t="s">
        <v>26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2:21" x14ac:dyDescent="0.25">
      <c r="B322" s="15" t="s">
        <v>27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2:21" x14ac:dyDescent="0.25">
      <c r="B323" s="15" t="s">
        <v>28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2:21" x14ac:dyDescent="0.25">
      <c r="B324" s="15" t="s">
        <v>29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2:21" x14ac:dyDescent="0.25">
      <c r="B325" s="15" t="s">
        <v>30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2:21" x14ac:dyDescent="0.25">
      <c r="B326" s="15" t="s">
        <v>31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2:21" x14ac:dyDescent="0.25">
      <c r="B327" s="15" t="s">
        <v>32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2:21" x14ac:dyDescent="0.25">
      <c r="B328" s="15" t="s">
        <v>33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2:21" x14ac:dyDescent="0.25">
      <c r="B329" s="15" t="s">
        <v>0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2:21" x14ac:dyDescent="0.25">
      <c r="B330" s="15" t="s">
        <v>34</v>
      </c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2:21" x14ac:dyDescent="0.25">
      <c r="B331" s="15" t="s">
        <v>35</v>
      </c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2:21" x14ac:dyDescent="0.25">
      <c r="B332" s="8" t="s">
        <v>72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2:21" x14ac:dyDescent="0.25">
      <c r="B333" s="15" t="s">
        <v>24</v>
      </c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2:21" x14ac:dyDescent="0.25">
      <c r="B334" s="15" t="s">
        <v>25</v>
      </c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2:21" x14ac:dyDescent="0.25">
      <c r="B335" s="15" t="s">
        <v>26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2:21" x14ac:dyDescent="0.25">
      <c r="B336" s="15" t="s">
        <v>27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2:21" x14ac:dyDescent="0.25">
      <c r="B337" s="15" t="s">
        <v>28</v>
      </c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2:21" x14ac:dyDescent="0.25">
      <c r="B338" s="15" t="s">
        <v>29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2:21" x14ac:dyDescent="0.25">
      <c r="B339" s="15" t="s">
        <v>30</v>
      </c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2:21" x14ac:dyDescent="0.25">
      <c r="B340" s="15" t="s">
        <v>31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2:21" x14ac:dyDescent="0.25">
      <c r="B341" s="15" t="s">
        <v>32</v>
      </c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2:21" x14ac:dyDescent="0.25">
      <c r="B342" s="15" t="s">
        <v>33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2:21" x14ac:dyDescent="0.25">
      <c r="B343" s="15" t="s">
        <v>0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2:21" x14ac:dyDescent="0.25">
      <c r="B344" s="15" t="s">
        <v>34</v>
      </c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2:21" x14ac:dyDescent="0.25">
      <c r="B345" s="15" t="s">
        <v>35</v>
      </c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2:21" x14ac:dyDescent="0.25">
      <c r="B346" s="8" t="s">
        <v>73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2023 - 2024</vt:lpstr>
      <vt:lpstr>Detalle por mes</vt:lpstr>
      <vt:lpstr>Variaciones</vt:lpstr>
      <vt:lpstr>'2023 - 2024'!Área_de_impresión</vt:lpstr>
      <vt:lpstr>'Detalle por mes'!Área_de_impresión</vt:lpstr>
      <vt:lpstr>Variaciones!Área_de_impresión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Rodriguez</dc:creator>
  <cp:lastModifiedBy>Maiko Fernandez</cp:lastModifiedBy>
  <cp:lastPrinted>2017-06-22T19:26:54Z</cp:lastPrinted>
  <dcterms:created xsi:type="dcterms:W3CDTF">2017-06-21T20:38:05Z</dcterms:created>
  <dcterms:modified xsi:type="dcterms:W3CDTF">2024-04-10T18:56:00Z</dcterms:modified>
</cp:coreProperties>
</file>